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0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9f05ee163d54f72d/FALLAS 2026/26_CONCURSOS/26_TEATRE/LLARGA/"/>
    </mc:Choice>
  </mc:AlternateContent>
  <xr:revisionPtr revIDLastSave="962" documentId="11_5E13C6ED22489373BDD29C6D509B31A4CCCC959B" xr6:coauthVersionLast="47" xr6:coauthVersionMax="47" xr10:uidLastSave="{B057B262-D1A9-48E7-A2BD-46B6056489BD}"/>
  <bookViews>
    <workbookView xWindow="-120" yWindow="-120" windowWidth="29040" windowHeight="15720" xr2:uid="{00000000-000D-0000-FFFF-FFFF00000000}"/>
  </bookViews>
  <sheets>
    <sheet name="PUNTUACIO OBRA" sheetId="1" r:id="rId1"/>
    <sheet name="PUNTUACIO ACTRIU-ACTOR" sheetId="4" r:id="rId2"/>
    <sheet name="PUNTUACIO REPARTIM ACTRIU-ACTOR" sheetId="9" r:id="rId3"/>
    <sheet name="PUNTUACIO ESCENOGRAFIA - DIRECC" sheetId="10" r:id="rId4"/>
    <sheet name="PUNTUACIO SENIOR " sheetId="11" r:id="rId5"/>
  </sheets>
  <definedNames>
    <definedName name="_xlnm._FilterDatabase" localSheetId="1" hidden="1">'PUNTUACIO ACTRIU-ACTOR'!$A$27:$M$40</definedName>
    <definedName name="_xlnm._FilterDatabase" localSheetId="3" hidden="1">'PUNTUACIO ESCENOGRAFIA - DIRECC'!$A$26:$M$39</definedName>
    <definedName name="_xlnm._FilterDatabase" localSheetId="0" hidden="1">'PUNTUACIO OBRA'!$A$7:$AW$8</definedName>
    <definedName name="_xlnm._FilterDatabase" localSheetId="2" hidden="1">'PUNTUACIO REPARTIM ACTRIU-ACTOR'!$A$26:$M$39</definedName>
    <definedName name="_xlnm._FilterDatabase" localSheetId="4" hidden="1">'PUNTUACIO SENIOR '!$A$26:$M$39</definedName>
    <definedName name="_xlnm.Print_Area" localSheetId="1">'PUNTUACIO ACTRIU-ACTOR'!$A$1:$M$44</definedName>
    <definedName name="_xlnm.Print_Area" localSheetId="3">'PUNTUACIO ESCENOGRAFIA - DIRECC'!$A$1:$M$42</definedName>
    <definedName name="_xlnm.Print_Area" localSheetId="2">'PUNTUACIO REPARTIM ACTRIU-ACTOR'!$A$1:$M$42</definedName>
    <definedName name="_xlnm.Print_Area" localSheetId="4">'PUNTUACIO SENIOR '!$A$1:$M$42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0" i="11" l="1"/>
  <c r="H20" i="11"/>
  <c r="G20" i="11"/>
  <c r="L20" i="11" s="1"/>
  <c r="I19" i="11"/>
  <c r="H19" i="11"/>
  <c r="G19" i="11"/>
  <c r="L19" i="11" s="1"/>
  <c r="I18" i="11"/>
  <c r="H18" i="11"/>
  <c r="G18" i="11"/>
  <c r="L18" i="11" s="1"/>
  <c r="L17" i="11"/>
  <c r="I17" i="11"/>
  <c r="J17" i="11" s="1"/>
  <c r="H17" i="11"/>
  <c r="G17" i="11"/>
  <c r="I16" i="11"/>
  <c r="H16" i="11"/>
  <c r="G16" i="11"/>
  <c r="L16" i="11" s="1"/>
  <c r="I15" i="11"/>
  <c r="H15" i="11"/>
  <c r="G15" i="11"/>
  <c r="J15" i="11" s="1"/>
  <c r="L14" i="11"/>
  <c r="I14" i="11"/>
  <c r="J14" i="11" s="1"/>
  <c r="H14" i="11"/>
  <c r="G14" i="11"/>
  <c r="I13" i="11"/>
  <c r="H13" i="11"/>
  <c r="G13" i="11"/>
  <c r="L13" i="11" s="1"/>
  <c r="I12" i="11"/>
  <c r="H12" i="11"/>
  <c r="G12" i="11"/>
  <c r="L12" i="11" s="1"/>
  <c r="I11" i="11"/>
  <c r="H11" i="11"/>
  <c r="G11" i="11"/>
  <c r="L11" i="11" s="1"/>
  <c r="I10" i="11"/>
  <c r="H10" i="11"/>
  <c r="G10" i="11"/>
  <c r="L10" i="11" s="1"/>
  <c r="I9" i="11"/>
  <c r="H9" i="11"/>
  <c r="G9" i="11"/>
  <c r="L9" i="11" s="1"/>
  <c r="I8" i="11"/>
  <c r="H8" i="11"/>
  <c r="G8" i="11"/>
  <c r="J8" i="11" s="1"/>
  <c r="L8" i="11" s="1"/>
  <c r="A2" i="11"/>
  <c r="J20" i="10"/>
  <c r="I20" i="10"/>
  <c r="H20" i="10"/>
  <c r="L40" i="10"/>
  <c r="J40" i="10"/>
  <c r="I40" i="10"/>
  <c r="H40" i="10"/>
  <c r="G40" i="10"/>
  <c r="A2" i="9"/>
  <c r="J20" i="4"/>
  <c r="I20" i="4"/>
  <c r="H20" i="4"/>
  <c r="J20" i="9"/>
  <c r="I20" i="9"/>
  <c r="H20" i="9"/>
  <c r="L40" i="9"/>
  <c r="J40" i="9"/>
  <c r="I40" i="9"/>
  <c r="H40" i="9"/>
  <c r="G40" i="9"/>
  <c r="I41" i="4"/>
  <c r="H41" i="4"/>
  <c r="G41" i="4"/>
  <c r="L41" i="4" s="1"/>
  <c r="AI19" i="1"/>
  <c r="AH19" i="1"/>
  <c r="AG19" i="1"/>
  <c r="AF19" i="1"/>
  <c r="AE19" i="1"/>
  <c r="AI9" i="1"/>
  <c r="AH9" i="1"/>
  <c r="AG9" i="1"/>
  <c r="AF9" i="1"/>
  <c r="AE9" i="1"/>
  <c r="AI10" i="1"/>
  <c r="I39" i="10"/>
  <c r="H39" i="10"/>
  <c r="G39" i="10"/>
  <c r="I38" i="10"/>
  <c r="H38" i="10"/>
  <c r="G38" i="10"/>
  <c r="L38" i="10" s="1"/>
  <c r="I37" i="10"/>
  <c r="H37" i="10"/>
  <c r="G37" i="10"/>
  <c r="L37" i="10" s="1"/>
  <c r="I36" i="10"/>
  <c r="H36" i="10"/>
  <c r="G36" i="10"/>
  <c r="L36" i="10" s="1"/>
  <c r="I35" i="10"/>
  <c r="H35" i="10"/>
  <c r="G35" i="10"/>
  <c r="L35" i="10" s="1"/>
  <c r="I34" i="10"/>
  <c r="H34" i="10"/>
  <c r="G34" i="10"/>
  <c r="L34" i="10" s="1"/>
  <c r="I33" i="10"/>
  <c r="H33" i="10"/>
  <c r="G33" i="10"/>
  <c r="L33" i="10" s="1"/>
  <c r="I32" i="10"/>
  <c r="H32" i="10"/>
  <c r="G32" i="10"/>
  <c r="L32" i="10" s="1"/>
  <c r="I31" i="10"/>
  <c r="H31" i="10"/>
  <c r="G31" i="10"/>
  <c r="L31" i="10" s="1"/>
  <c r="I30" i="10"/>
  <c r="H30" i="10"/>
  <c r="G30" i="10"/>
  <c r="L30" i="10" s="1"/>
  <c r="I29" i="10"/>
  <c r="H29" i="10"/>
  <c r="G29" i="10"/>
  <c r="L29" i="10" s="1"/>
  <c r="I28" i="10"/>
  <c r="H28" i="10"/>
  <c r="G28" i="10"/>
  <c r="G20" i="10"/>
  <c r="L20" i="10" s="1"/>
  <c r="I19" i="10"/>
  <c r="H19" i="10"/>
  <c r="G19" i="10"/>
  <c r="L19" i="10" s="1"/>
  <c r="I18" i="10"/>
  <c r="H18" i="10"/>
  <c r="G18" i="10"/>
  <c r="L18" i="10" s="1"/>
  <c r="I17" i="10"/>
  <c r="H17" i="10"/>
  <c r="G17" i="10"/>
  <c r="J17" i="10" s="1"/>
  <c r="I16" i="10"/>
  <c r="H16" i="10"/>
  <c r="G16" i="10"/>
  <c r="L16" i="10" s="1"/>
  <c r="I15" i="10"/>
  <c r="H15" i="10"/>
  <c r="G15" i="10"/>
  <c r="L15" i="10" s="1"/>
  <c r="I14" i="10"/>
  <c r="H14" i="10"/>
  <c r="G14" i="10"/>
  <c r="L14" i="10" s="1"/>
  <c r="I13" i="10"/>
  <c r="H13" i="10"/>
  <c r="G13" i="10"/>
  <c r="L13" i="10" s="1"/>
  <c r="I12" i="10"/>
  <c r="H12" i="10"/>
  <c r="G12" i="10"/>
  <c r="L12" i="10" s="1"/>
  <c r="I11" i="10"/>
  <c r="H11" i="10"/>
  <c r="G11" i="10"/>
  <c r="I10" i="10"/>
  <c r="H10" i="10"/>
  <c r="G10" i="10"/>
  <c r="L10" i="10" s="1"/>
  <c r="I9" i="10"/>
  <c r="H9" i="10"/>
  <c r="G9" i="10"/>
  <c r="L9" i="10" s="1"/>
  <c r="I8" i="10"/>
  <c r="H8" i="10"/>
  <c r="G8" i="10"/>
  <c r="A2" i="10"/>
  <c r="I39" i="9"/>
  <c r="H39" i="9"/>
  <c r="G39" i="9"/>
  <c r="L39" i="9" s="1"/>
  <c r="I38" i="9"/>
  <c r="H38" i="9"/>
  <c r="G38" i="9"/>
  <c r="L38" i="9" s="1"/>
  <c r="I37" i="9"/>
  <c r="H37" i="9"/>
  <c r="G37" i="9"/>
  <c r="L37" i="9" s="1"/>
  <c r="I36" i="9"/>
  <c r="H36" i="9"/>
  <c r="G36" i="9"/>
  <c r="L36" i="9" s="1"/>
  <c r="I35" i="9"/>
  <c r="H35" i="9"/>
  <c r="G35" i="9"/>
  <c r="L35" i="9" s="1"/>
  <c r="I34" i="9"/>
  <c r="H34" i="9"/>
  <c r="G34" i="9"/>
  <c r="J34" i="9" s="1"/>
  <c r="I33" i="9"/>
  <c r="H33" i="9"/>
  <c r="G33" i="9"/>
  <c r="L33" i="9" s="1"/>
  <c r="I32" i="9"/>
  <c r="H32" i="9"/>
  <c r="G32" i="9"/>
  <c r="L32" i="9" s="1"/>
  <c r="I31" i="9"/>
  <c r="H31" i="9"/>
  <c r="G31" i="9"/>
  <c r="L31" i="9" s="1"/>
  <c r="I30" i="9"/>
  <c r="H30" i="9"/>
  <c r="G30" i="9"/>
  <c r="I29" i="9"/>
  <c r="H29" i="9"/>
  <c r="G29" i="9"/>
  <c r="L29" i="9" s="1"/>
  <c r="I28" i="9"/>
  <c r="H28" i="9"/>
  <c r="G28" i="9"/>
  <c r="G20" i="9"/>
  <c r="L20" i="9" s="1"/>
  <c r="I19" i="9"/>
  <c r="H19" i="9"/>
  <c r="G19" i="9"/>
  <c r="L19" i="9" s="1"/>
  <c r="I18" i="9"/>
  <c r="H18" i="9"/>
  <c r="G18" i="9"/>
  <c r="L18" i="9" s="1"/>
  <c r="I17" i="9"/>
  <c r="H17" i="9"/>
  <c r="G17" i="9"/>
  <c r="L17" i="9" s="1"/>
  <c r="I16" i="9"/>
  <c r="H16" i="9"/>
  <c r="G16" i="9"/>
  <c r="L16" i="9" s="1"/>
  <c r="I15" i="9"/>
  <c r="H15" i="9"/>
  <c r="G15" i="9"/>
  <c r="L15" i="9" s="1"/>
  <c r="I14" i="9"/>
  <c r="H14" i="9"/>
  <c r="G14" i="9"/>
  <c r="L14" i="9" s="1"/>
  <c r="I13" i="9"/>
  <c r="H13" i="9"/>
  <c r="G13" i="9"/>
  <c r="L13" i="9" s="1"/>
  <c r="I12" i="9"/>
  <c r="H12" i="9"/>
  <c r="G12" i="9"/>
  <c r="I11" i="9"/>
  <c r="H11" i="9"/>
  <c r="G11" i="9"/>
  <c r="L11" i="9" s="1"/>
  <c r="I10" i="9"/>
  <c r="H10" i="9"/>
  <c r="G10" i="9"/>
  <c r="L10" i="9" s="1"/>
  <c r="I9" i="9"/>
  <c r="H9" i="9"/>
  <c r="G9" i="9"/>
  <c r="L9" i="9" s="1"/>
  <c r="I8" i="9"/>
  <c r="H8" i="9"/>
  <c r="G8" i="9"/>
  <c r="I40" i="4"/>
  <c r="H40" i="4"/>
  <c r="G40" i="4"/>
  <c r="L40" i="4" s="1"/>
  <c r="I39" i="4"/>
  <c r="H39" i="4"/>
  <c r="G39" i="4"/>
  <c r="L39" i="4" s="1"/>
  <c r="I38" i="4"/>
  <c r="H38" i="4"/>
  <c r="G38" i="4"/>
  <c r="J38" i="4" s="1"/>
  <c r="I37" i="4"/>
  <c r="H37" i="4"/>
  <c r="G37" i="4"/>
  <c r="L37" i="4" s="1"/>
  <c r="I36" i="4"/>
  <c r="H36" i="4"/>
  <c r="G36" i="4"/>
  <c r="L36" i="4" s="1"/>
  <c r="I35" i="4"/>
  <c r="H35" i="4"/>
  <c r="G35" i="4"/>
  <c r="L35" i="4" s="1"/>
  <c r="I34" i="4"/>
  <c r="H34" i="4"/>
  <c r="G34" i="4"/>
  <c r="L34" i="4" s="1"/>
  <c r="I33" i="4"/>
  <c r="H33" i="4"/>
  <c r="G33" i="4"/>
  <c r="L33" i="4" s="1"/>
  <c r="I32" i="4"/>
  <c r="H32" i="4"/>
  <c r="G32" i="4"/>
  <c r="L32" i="4" s="1"/>
  <c r="I31" i="4"/>
  <c r="H31" i="4"/>
  <c r="G31" i="4"/>
  <c r="L31" i="4" s="1"/>
  <c r="I30" i="4"/>
  <c r="H30" i="4"/>
  <c r="G30" i="4"/>
  <c r="L30" i="4" s="1"/>
  <c r="I29" i="4"/>
  <c r="H29" i="4"/>
  <c r="G29" i="4"/>
  <c r="I9" i="4"/>
  <c r="I10" i="4"/>
  <c r="I11" i="4"/>
  <c r="I12" i="4"/>
  <c r="I13" i="4"/>
  <c r="I14" i="4"/>
  <c r="I15" i="4"/>
  <c r="I16" i="4"/>
  <c r="I17" i="4"/>
  <c r="I18" i="4"/>
  <c r="I19" i="4"/>
  <c r="I8" i="4"/>
  <c r="H9" i="4"/>
  <c r="H10" i="4"/>
  <c r="H11" i="4"/>
  <c r="H12" i="4"/>
  <c r="H13" i="4"/>
  <c r="H14" i="4"/>
  <c r="H15" i="4"/>
  <c r="H16" i="4"/>
  <c r="H17" i="4"/>
  <c r="H18" i="4"/>
  <c r="H19" i="4"/>
  <c r="H8" i="4"/>
  <c r="G8" i="4"/>
  <c r="AE10" i="1"/>
  <c r="AI11" i="1"/>
  <c r="AI12" i="1"/>
  <c r="AI13" i="1"/>
  <c r="AI14" i="1"/>
  <c r="AI15" i="1"/>
  <c r="AI16" i="1"/>
  <c r="AI17" i="1"/>
  <c r="AI18" i="1"/>
  <c r="AI20" i="1"/>
  <c r="AF21" i="1"/>
  <c r="AG21" i="1"/>
  <c r="AH21" i="1"/>
  <c r="AI21" i="1"/>
  <c r="AE21" i="1"/>
  <c r="J12" i="11" l="1"/>
  <c r="J19" i="11"/>
  <c r="J10" i="11"/>
  <c r="L15" i="11"/>
  <c r="J20" i="11"/>
  <c r="J13" i="11"/>
  <c r="J18" i="11"/>
  <c r="J11" i="11"/>
  <c r="J16" i="11"/>
  <c r="J9" i="11"/>
  <c r="J41" i="4"/>
  <c r="AL9" i="1"/>
  <c r="AL19" i="1"/>
  <c r="AJ21" i="1"/>
  <c r="AK19" i="1"/>
  <c r="AJ19" i="1"/>
  <c r="J32" i="10"/>
  <c r="J39" i="10"/>
  <c r="J28" i="10"/>
  <c r="L28" i="10" s="1"/>
  <c r="J30" i="10"/>
  <c r="J12" i="9"/>
  <c r="J32" i="9"/>
  <c r="J29" i="4"/>
  <c r="L29" i="4" s="1"/>
  <c r="J31" i="4"/>
  <c r="AJ9" i="1"/>
  <c r="AK9" i="1"/>
  <c r="J30" i="9"/>
  <c r="J11" i="10"/>
  <c r="J10" i="9"/>
  <c r="J8" i="9"/>
  <c r="L8" i="9" s="1"/>
  <c r="J36" i="4"/>
  <c r="L17" i="10"/>
  <c r="J37" i="9"/>
  <c r="J15" i="9"/>
  <c r="L38" i="4"/>
  <c r="L12" i="9"/>
  <c r="L34" i="9"/>
  <c r="J9" i="10"/>
  <c r="J37" i="10"/>
  <c r="J37" i="4"/>
  <c r="J35" i="4"/>
  <c r="J8" i="10"/>
  <c r="L8" i="10" s="1"/>
  <c r="J28" i="9"/>
  <c r="L28" i="9" s="1"/>
  <c r="J30" i="4"/>
  <c r="J16" i="10"/>
  <c r="J17" i="9"/>
  <c r="J39" i="9"/>
  <c r="J10" i="10"/>
  <c r="J38" i="10"/>
  <c r="J32" i="4"/>
  <c r="L11" i="10"/>
  <c r="J15" i="10"/>
  <c r="J33" i="10"/>
  <c r="L39" i="10"/>
  <c r="J13" i="10"/>
  <c r="J35" i="10"/>
  <c r="J18" i="10"/>
  <c r="J31" i="10"/>
  <c r="J14" i="10"/>
  <c r="J36" i="10"/>
  <c r="J19" i="10"/>
  <c r="J29" i="10"/>
  <c r="J12" i="10"/>
  <c r="J34" i="10"/>
  <c r="J13" i="9"/>
  <c r="L30" i="9"/>
  <c r="J35" i="9"/>
  <c r="J18" i="9"/>
  <c r="J11" i="9"/>
  <c r="J33" i="9"/>
  <c r="J16" i="9"/>
  <c r="J38" i="9"/>
  <c r="J9" i="9"/>
  <c r="J31" i="9"/>
  <c r="J14" i="9"/>
  <c r="J36" i="9"/>
  <c r="J19" i="9"/>
  <c r="J29" i="9"/>
  <c r="J40" i="4"/>
  <c r="J33" i="4"/>
  <c r="J34" i="4"/>
  <c r="J39" i="4"/>
  <c r="J8" i="4"/>
  <c r="L8" i="4" s="1"/>
  <c r="AL21" i="1"/>
  <c r="AK21" i="1"/>
  <c r="AM19" i="1" l="1"/>
  <c r="AO19" i="1" s="1"/>
  <c r="AV19" i="1" s="1"/>
  <c r="AM9" i="1"/>
  <c r="AO9" i="1" s="1"/>
  <c r="AM21" i="1"/>
  <c r="AO21" i="1" s="1"/>
  <c r="AV21" i="1" s="1"/>
  <c r="G19" i="4"/>
  <c r="G20" i="4"/>
  <c r="L20" i="4" s="1"/>
  <c r="AF10" i="1"/>
  <c r="AG10" i="1"/>
  <c r="AH10" i="1"/>
  <c r="AE11" i="1"/>
  <c r="AF11" i="1"/>
  <c r="AG11" i="1"/>
  <c r="AH11" i="1"/>
  <c r="AE12" i="1"/>
  <c r="AF12" i="1"/>
  <c r="AG12" i="1"/>
  <c r="AH12" i="1"/>
  <c r="AE13" i="1"/>
  <c r="AF13" i="1"/>
  <c r="AG13" i="1"/>
  <c r="AH13" i="1"/>
  <c r="AE14" i="1"/>
  <c r="AF14" i="1"/>
  <c r="AG14" i="1"/>
  <c r="AH14" i="1"/>
  <c r="AE15" i="1"/>
  <c r="AF15" i="1"/>
  <c r="AG15" i="1"/>
  <c r="AH15" i="1"/>
  <c r="AE16" i="1"/>
  <c r="AF16" i="1"/>
  <c r="AG16" i="1"/>
  <c r="AH16" i="1"/>
  <c r="AE17" i="1"/>
  <c r="AF17" i="1"/>
  <c r="AG17" i="1"/>
  <c r="AH17" i="1"/>
  <c r="AE18" i="1"/>
  <c r="AF18" i="1"/>
  <c r="AG18" i="1"/>
  <c r="AH18" i="1"/>
  <c r="AE20" i="1"/>
  <c r="AF20" i="1"/>
  <c r="AG20" i="1"/>
  <c r="AH20" i="1"/>
  <c r="AJ10" i="1" l="1"/>
  <c r="AJ20" i="1"/>
  <c r="AJ16" i="1"/>
  <c r="AJ13" i="1"/>
  <c r="AJ18" i="1"/>
  <c r="AJ15" i="1"/>
  <c r="AJ12" i="1"/>
  <c r="AJ17" i="1"/>
  <c r="AJ14" i="1"/>
  <c r="AJ11" i="1"/>
  <c r="L19" i="4"/>
  <c r="J19" i="4"/>
  <c r="AL17" i="1"/>
  <c r="AK17" i="1"/>
  <c r="AK13" i="1"/>
  <c r="AL13" i="1"/>
  <c r="AK20" i="1"/>
  <c r="AL20" i="1"/>
  <c r="AK14" i="1"/>
  <c r="AL14" i="1"/>
  <c r="AL16" i="1"/>
  <c r="AK16" i="1"/>
  <c r="AL11" i="1"/>
  <c r="AK11" i="1"/>
  <c r="AK18" i="1"/>
  <c r="AL18" i="1"/>
  <c r="AL15" i="1"/>
  <c r="AK15" i="1"/>
  <c r="AK12" i="1"/>
  <c r="AL12" i="1"/>
  <c r="AK10" i="1"/>
  <c r="AL10" i="1"/>
  <c r="A2" i="4"/>
  <c r="G12" i="4"/>
  <c r="G13" i="4"/>
  <c r="G14" i="4"/>
  <c r="G15" i="4"/>
  <c r="G16" i="4"/>
  <c r="G17" i="4"/>
  <c r="G18" i="4"/>
  <c r="G9" i="4"/>
  <c r="G10" i="4"/>
  <c r="G11" i="4"/>
  <c r="AM12" i="1" l="1"/>
  <c r="AO12" i="1" s="1"/>
  <c r="L17" i="4"/>
  <c r="J17" i="4"/>
  <c r="L15" i="4"/>
  <c r="J15" i="4"/>
  <c r="AM20" i="1"/>
  <c r="AO20" i="1" s="1"/>
  <c r="L16" i="4"/>
  <c r="J16" i="4"/>
  <c r="L14" i="4"/>
  <c r="J14" i="4"/>
  <c r="AM16" i="1"/>
  <c r="AO16" i="1" s="1"/>
  <c r="AM13" i="1"/>
  <c r="AO13" i="1" s="1"/>
  <c r="L18" i="4"/>
  <c r="J18" i="4"/>
  <c r="AM17" i="1"/>
  <c r="AO17" i="1" s="1"/>
  <c r="AM15" i="1"/>
  <c r="AO15" i="1" s="1"/>
  <c r="AV15" i="1" s="1"/>
  <c r="AM14" i="1"/>
  <c r="AO14" i="1" s="1"/>
  <c r="AM18" i="1"/>
  <c r="AO18" i="1" s="1"/>
  <c r="L13" i="4"/>
  <c r="J13" i="4"/>
  <c r="AV9" i="1"/>
  <c r="L10" i="4"/>
  <c r="J10" i="4"/>
  <c r="L9" i="4"/>
  <c r="J9" i="4"/>
  <c r="L11" i="4"/>
  <c r="J11" i="4"/>
  <c r="L12" i="4"/>
  <c r="J12" i="4"/>
  <c r="AM11" i="1"/>
  <c r="AO11" i="1" s="1"/>
  <c r="AV11" i="1" s="1"/>
  <c r="AM10" i="1"/>
  <c r="AO10" i="1" s="1"/>
  <c r="AV14" i="1" l="1"/>
  <c r="AV17" i="1"/>
  <c r="AV20" i="1"/>
  <c r="AV16" i="1"/>
  <c r="AV18" i="1"/>
  <c r="AV13" i="1"/>
  <c r="AV12" i="1"/>
  <c r="AV10" i="1"/>
  <c r="AW19" i="1" l="1"/>
  <c r="AW21" i="1"/>
  <c r="AW16" i="1"/>
  <c r="AW10" i="1"/>
  <c r="AW14" i="1"/>
  <c r="AW11" i="1"/>
  <c r="AW9" i="1"/>
  <c r="AW13" i="1"/>
  <c r="AW17" i="1"/>
  <c r="AW15" i="1"/>
  <c r="AW12" i="1"/>
  <c r="AW20" i="1"/>
  <c r="AW18" i="1"/>
</calcChain>
</file>

<file path=xl/sharedStrings.xml><?xml version="1.0" encoding="utf-8"?>
<sst xmlns="http://schemas.openxmlformats.org/spreadsheetml/2006/main" count="239" uniqueCount="82">
  <si>
    <t xml:space="preserve">En Torrent a vint-i-huit de novembre de dos mil vint-i-cinc, reunit el jurat designat per Junta Local Fallera de Torrent per al Concurs de teatre major modalitat obra llarga ha decidit atorgar les següents puntuacions: </t>
  </si>
  <si>
    <t>PUNTUACIO MILLOR OBRA</t>
  </si>
  <si>
    <t>COMISSIO</t>
  </si>
  <si>
    <t>QUALITAT DEL TEXT</t>
  </si>
  <si>
    <t>DICCIÓ</t>
  </si>
  <si>
    <t>INTERPRETACIÓ</t>
  </si>
  <si>
    <r>
      <t>MUNTATGE</t>
    </r>
    <r>
      <rPr>
        <sz val="9"/>
        <color indexed="8"/>
        <rFont val="Arial"/>
        <family val="2"/>
      </rPr>
      <t xml:space="preserve"> (AMBIENTACIÓ I REPRESENTACIÓ ESCÈNICA)</t>
    </r>
  </si>
  <si>
    <t>DIRECCIÓ</t>
  </si>
  <si>
    <t>SUMA JURAT 1</t>
  </si>
  <si>
    <t>SUMA JURAT 2</t>
  </si>
  <si>
    <t>SUMA JURAT 3</t>
  </si>
  <si>
    <t>SUMA JURAT 4</t>
  </si>
  <si>
    <t>SUMA JURAT 5</t>
  </si>
  <si>
    <t>SUBTOTAL</t>
  </si>
  <si>
    <t>MAX</t>
  </si>
  <si>
    <t>MIN</t>
  </si>
  <si>
    <t>TOTAL</t>
  </si>
  <si>
    <t>Nº TOTAL JURAT</t>
  </si>
  <si>
    <t>MITJANA</t>
  </si>
  <si>
    <t>(*) DEMÈRITS</t>
  </si>
  <si>
    <t>CLASSIFICACIÓ</t>
  </si>
  <si>
    <t xml:space="preserve">ALTRA LLENGUA REITERADA (1) </t>
  </si>
  <si>
    <t>APUNTADOR (2)</t>
  </si>
  <si>
    <t>DISPOSITIUS AUDITIUS
(3)</t>
  </si>
  <si>
    <t xml:space="preserve">FALTA TEMPS PER ARRIBAR AL MINIM (4) </t>
  </si>
  <si>
    <t>TEMPS QUE PASSE DEL MAXIM ESTABLIT
(5)</t>
  </si>
  <si>
    <t>VEU EN OFF NO INFANTIL (6)</t>
  </si>
  <si>
    <t>01 La Plaça</t>
  </si>
  <si>
    <t>02 Àngel de L'Alcàsser</t>
  </si>
  <si>
    <t>03 Antoni Pardo</t>
  </si>
  <si>
    <t>04 Avinguda</t>
  </si>
  <si>
    <t>05 Poble Nou</t>
  </si>
  <si>
    <t>07 Carrer Toledo</t>
  </si>
  <si>
    <t>08 Ramon i Cajal</t>
  </si>
  <si>
    <t>09 Sants Patrons</t>
  </si>
  <si>
    <t>14 Carrer Benemérita</t>
  </si>
  <si>
    <t>17 Saragosa - Parc Central</t>
  </si>
  <si>
    <t>20 Camí Real</t>
  </si>
  <si>
    <t>23 Lope de Rueda</t>
  </si>
  <si>
    <t>24 Cronista Vicente B.E.</t>
  </si>
  <si>
    <t>(*) Punt 16 de les bases: Es considerarà demèrit del total de la puntuació:</t>
  </si>
  <si>
    <t>(1)</t>
  </si>
  <si>
    <t>(2)</t>
  </si>
  <si>
    <t>(3)</t>
  </si>
  <si>
    <t>(4)</t>
  </si>
  <si>
    <t>(5)</t>
  </si>
  <si>
    <t>(*) Punt 5 de les bases: (decissió de demèrit per part de OAM Junta Local Fallera)</t>
  </si>
  <si>
    <t>(6)</t>
  </si>
  <si>
    <t>PUNTUACIO MILLOR ACTRIU</t>
  </si>
  <si>
    <t>MILLOR ACTRIU</t>
  </si>
  <si>
    <t>ACTRIUS NOMINADES</t>
  </si>
  <si>
    <t>Hermia - Sandra Fas mompó</t>
  </si>
  <si>
    <t>Ángela -  Cristina Ortí Botifora</t>
  </si>
  <si>
    <t>Estresada - Patricia Cañadas Cerrillo</t>
  </si>
  <si>
    <t>PREMI A LA MILLOR ACTRIU OBRA LLARGA PER A:</t>
  </si>
  <si>
    <t>PUNTUACIO MILLOR ACTOR</t>
  </si>
  <si>
    <t>MILLOR ACTOR</t>
  </si>
  <si>
    <t>ACTORS NOMINATS</t>
  </si>
  <si>
    <t>Flauta - Josep Messeguer Más</t>
  </si>
  <si>
    <t>Pocho - Eduardo Chust Tortosa</t>
  </si>
  <si>
    <t>Nelo Bacora - Carlos Guimerà Pérez</t>
  </si>
  <si>
    <t>PREMI AL MILLOR ACTOR OBRA LLARGA PER A:</t>
  </si>
  <si>
    <t>PUNTUACIO MILLOR ACTRIU REPARTIMENT</t>
  </si>
  <si>
    <t>Culera - Jenny Moyá Vigo</t>
  </si>
  <si>
    <t>Rocío - Magdalena Puig López</t>
  </si>
  <si>
    <t>Presumida - Ángela Lozano Bueno</t>
  </si>
  <si>
    <t>PUNTUACIO MILLOR ACTOR REPARTIMENT</t>
  </si>
  <si>
    <t>Feliu - Ángel Cantero Chust</t>
  </si>
  <si>
    <t>Piru - Iván Guzmán Naranjo</t>
  </si>
  <si>
    <t>Taxista - Sergio Mengíbar Sáiz</t>
  </si>
  <si>
    <t>PUNTUACIO MILLOR ESCENOGRAFIA</t>
  </si>
  <si>
    <t>MILLOR ESCENOGRAFIA</t>
  </si>
  <si>
    <t>FALLES NOMINADES</t>
  </si>
  <si>
    <t>PREMI A LA MILLOR ESCENOGRAFIA OBRA LLARGA PER A:</t>
  </si>
  <si>
    <t>FALLA ANTONI PARDO</t>
  </si>
  <si>
    <t>PUNTUACIO MILLOR DIRECCIÓ</t>
  </si>
  <si>
    <t>MILLOR DIRECCIÓ</t>
  </si>
  <si>
    <t>PREMI AL MILLOR DIRECCIÓ OBRA LLARGA PER A:</t>
  </si>
  <si>
    <t>PUNTUACIO MILLOR SENIOR</t>
  </si>
  <si>
    <t>Directora - Isabel Alabarta Aparicio</t>
  </si>
  <si>
    <t>Hipólita - Conchin Benlloch Fenoll</t>
  </si>
  <si>
    <t>Cura - Albert Andreu Sanchís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</si>
</sst>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color theme="1"/>
      <name val="Calibri"/>
      <family val="2"/>
      <scheme val="minor"/>
    </font>
    <font>
      <b/>
      <sz val="10"/>
      <color indexed="9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8"/>
      <color indexed="8"/>
      <name val="Arial"/>
      <family val="2"/>
    </font>
    <font>
      <sz val="11"/>
      <color indexed="8"/>
      <name val="Arial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b/>
      <sz val="14"/>
      <color indexed="8"/>
      <name val="Arial"/>
      <family val="2"/>
    </font>
    <font>
      <b/>
      <sz val="10"/>
      <name val="Arial"/>
      <family val="2"/>
    </font>
    <font>
      <sz val="9"/>
      <color indexed="8"/>
      <name val="Arial"/>
      <family val="2"/>
    </font>
    <font>
      <b/>
      <sz val="9"/>
      <color indexed="9"/>
      <name val="Arial"/>
      <family val="2"/>
    </font>
    <font>
      <sz val="8"/>
      <color indexed="8"/>
      <name val="Arial"/>
      <family val="2"/>
    </font>
    <font>
      <b/>
      <sz val="9"/>
      <color indexed="8"/>
      <name val="Arial"/>
      <family val="2"/>
    </font>
    <font>
      <sz val="11"/>
      <color theme="1"/>
      <name val="Arial"/>
      <family val="2"/>
    </font>
    <font>
      <u/>
      <sz val="11"/>
      <color theme="1"/>
      <name val="Arial"/>
      <family val="2"/>
    </font>
    <font>
      <sz val="10"/>
      <color theme="1"/>
      <name val="Arial"/>
      <family val="2"/>
    </font>
    <font>
      <b/>
      <sz val="1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7">
    <xf numFmtId="0" fontId="0" fillId="0" borderId="0" xfId="0"/>
    <xf numFmtId="0" fontId="5" fillId="0" borderId="0" xfId="0" applyFont="1"/>
    <xf numFmtId="0" fontId="3" fillId="0" borderId="1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3" borderId="0" xfId="0" applyFont="1" applyFill="1" applyAlignment="1">
      <alignment vertical="center" wrapText="1"/>
    </xf>
    <xf numFmtId="0" fontId="2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3" fillId="3" borderId="0" xfId="0" applyFont="1" applyFill="1" applyAlignment="1">
      <alignment horizontal="left" vertical="center"/>
    </xf>
    <xf numFmtId="0" fontId="2" fillId="2" borderId="4" xfId="0" applyFont="1" applyFill="1" applyBorder="1" applyAlignment="1">
      <alignment horizontal="center" vertical="center"/>
    </xf>
    <xf numFmtId="2" fontId="3" fillId="0" borderId="5" xfId="0" applyNumberFormat="1" applyFont="1" applyBorder="1" applyAlignment="1">
      <alignment horizontal="center" vertical="center"/>
    </xf>
    <xf numFmtId="2" fontId="2" fillId="5" borderId="6" xfId="0" applyNumberFormat="1" applyFont="1" applyFill="1" applyBorder="1" applyAlignment="1">
      <alignment horizontal="center" vertical="center"/>
    </xf>
    <xf numFmtId="2" fontId="3" fillId="0" borderId="6" xfId="0" applyNumberFormat="1" applyFont="1" applyBorder="1" applyAlignment="1">
      <alignment horizontal="center" vertical="center"/>
    </xf>
    <xf numFmtId="2" fontId="2" fillId="6" borderId="9" xfId="0" applyNumberFormat="1" applyFont="1" applyFill="1" applyBorder="1" applyAlignment="1">
      <alignment horizontal="center" vertical="center"/>
    </xf>
    <xf numFmtId="0" fontId="14" fillId="0" borderId="0" xfId="0" applyFont="1"/>
    <xf numFmtId="0" fontId="8" fillId="0" borderId="0" xfId="0" applyFont="1" applyAlignment="1">
      <alignment vertical="center"/>
    </xf>
    <xf numFmtId="0" fontId="14" fillId="0" borderId="0" xfId="0" applyFont="1" applyAlignment="1">
      <alignment horizontal="center" vertical="top"/>
    </xf>
    <xf numFmtId="0" fontId="15" fillId="0" borderId="0" xfId="0" applyFont="1" applyAlignment="1">
      <alignment vertical="center"/>
    </xf>
    <xf numFmtId="49" fontId="14" fillId="0" borderId="0" xfId="0" applyNumberFormat="1" applyFont="1" applyAlignment="1">
      <alignment horizontal="center" vertical="center"/>
    </xf>
    <xf numFmtId="0" fontId="14" fillId="3" borderId="0" xfId="0" applyFont="1" applyFill="1"/>
    <xf numFmtId="0" fontId="5" fillId="3" borderId="0" xfId="0" applyFont="1" applyFill="1"/>
    <xf numFmtId="2" fontId="2" fillId="5" borderId="11" xfId="0" applyNumberFormat="1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/>
    </xf>
    <xf numFmtId="0" fontId="3" fillId="8" borderId="12" xfId="0" applyFont="1" applyFill="1" applyBorder="1" applyAlignment="1">
      <alignment horizontal="center" vertical="center"/>
    </xf>
    <xf numFmtId="2" fontId="10" fillId="8" borderId="10" xfId="0" applyNumberFormat="1" applyFont="1" applyFill="1" applyBorder="1" applyAlignment="1">
      <alignment horizontal="center" vertical="center"/>
    </xf>
    <xf numFmtId="2" fontId="12" fillId="8" borderId="13" xfId="0" applyNumberFormat="1" applyFont="1" applyFill="1" applyBorder="1" applyAlignment="1">
      <alignment horizontal="center" vertical="center"/>
    </xf>
    <xf numFmtId="2" fontId="12" fillId="8" borderId="1" xfId="0" applyNumberFormat="1" applyFont="1" applyFill="1" applyBorder="1" applyAlignment="1">
      <alignment horizontal="center" vertical="center"/>
    </xf>
    <xf numFmtId="2" fontId="12" fillId="8" borderId="14" xfId="0" applyNumberFormat="1" applyFont="1" applyFill="1" applyBorder="1" applyAlignment="1">
      <alignment horizontal="center" vertical="center"/>
    </xf>
    <xf numFmtId="2" fontId="12" fillId="8" borderId="10" xfId="0" applyNumberFormat="1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 wrapText="1"/>
    </xf>
    <xf numFmtId="0" fontId="3" fillId="8" borderId="14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2" fontId="2" fillId="6" borderId="1" xfId="0" applyNumberFormat="1" applyFont="1" applyFill="1" applyBorder="1" applyAlignment="1">
      <alignment horizontal="center" vertical="center"/>
    </xf>
    <xf numFmtId="2" fontId="12" fillId="8" borderId="15" xfId="0" applyNumberFormat="1" applyFont="1" applyFill="1" applyBorder="1" applyAlignment="1">
      <alignment horizontal="center" vertical="center"/>
    </xf>
    <xf numFmtId="0" fontId="14" fillId="0" borderId="25" xfId="0" applyFont="1" applyBorder="1"/>
    <xf numFmtId="0" fontId="16" fillId="0" borderId="6" xfId="0" applyFont="1" applyBorder="1"/>
    <xf numFmtId="2" fontId="12" fillId="8" borderId="12" xfId="0" applyNumberFormat="1" applyFont="1" applyFill="1" applyBorder="1" applyAlignment="1">
      <alignment horizontal="center" vertical="center"/>
    </xf>
    <xf numFmtId="2" fontId="12" fillId="8" borderId="30" xfId="0" applyNumberFormat="1" applyFont="1" applyFill="1" applyBorder="1" applyAlignment="1">
      <alignment horizontal="center" vertical="center"/>
    </xf>
    <xf numFmtId="2" fontId="12" fillId="8" borderId="17" xfId="0" applyNumberFormat="1" applyFont="1" applyFill="1" applyBorder="1" applyAlignment="1">
      <alignment horizontal="center" vertical="center"/>
    </xf>
    <xf numFmtId="2" fontId="12" fillId="8" borderId="18" xfId="0" applyNumberFormat="1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/>
    </xf>
    <xf numFmtId="0" fontId="2" fillId="7" borderId="12" xfId="0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2" fontId="2" fillId="6" borderId="12" xfId="0" applyNumberFormat="1" applyFont="1" applyFill="1" applyBorder="1" applyAlignment="1">
      <alignment horizontal="center" vertical="center"/>
    </xf>
    <xf numFmtId="0" fontId="3" fillId="0" borderId="30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8" borderId="31" xfId="0" applyFont="1" applyFill="1" applyBorder="1" applyAlignment="1">
      <alignment horizontal="center" vertical="center"/>
    </xf>
    <xf numFmtId="0" fontId="3" fillId="8" borderId="19" xfId="0" applyFont="1" applyFill="1" applyBorder="1" applyAlignment="1">
      <alignment horizontal="center" vertical="center"/>
    </xf>
    <xf numFmtId="0" fontId="3" fillId="0" borderId="25" xfId="0" applyFont="1" applyBorder="1" applyAlignment="1">
      <alignment horizontal="left" vertical="center"/>
    </xf>
    <xf numFmtId="0" fontId="16" fillId="0" borderId="9" xfId="0" applyFont="1" applyBorder="1" applyAlignment="1">
      <alignment wrapText="1"/>
    </xf>
    <xf numFmtId="0" fontId="16" fillId="0" borderId="9" xfId="0" applyFont="1" applyBorder="1" applyAlignment="1">
      <alignment horizontal="left" wrapText="1"/>
    </xf>
    <xf numFmtId="0" fontId="16" fillId="0" borderId="9" xfId="0" applyFont="1" applyBorder="1"/>
    <xf numFmtId="0" fontId="16" fillId="0" borderId="1" xfId="0" applyFont="1" applyBorder="1" applyAlignment="1">
      <alignment horizontal="left" wrapText="1"/>
    </xf>
    <xf numFmtId="2" fontId="2" fillId="5" borderId="1" xfId="0" applyNumberFormat="1" applyFont="1" applyFill="1" applyBorder="1" applyAlignment="1">
      <alignment horizontal="center" vertical="center"/>
    </xf>
    <xf numFmtId="0" fontId="16" fillId="0" borderId="1" xfId="0" applyFont="1" applyBorder="1"/>
    <xf numFmtId="0" fontId="4" fillId="2" borderId="24" xfId="0" applyFont="1" applyFill="1" applyBorder="1" applyAlignment="1">
      <alignment horizontal="center" vertical="center"/>
    </xf>
    <xf numFmtId="2" fontId="12" fillId="8" borderId="5" xfId="0" applyNumberFormat="1" applyFont="1" applyFill="1" applyBorder="1" applyAlignment="1">
      <alignment horizontal="center" vertical="center"/>
    </xf>
    <xf numFmtId="2" fontId="10" fillId="8" borderId="5" xfId="0" applyNumberFormat="1" applyFont="1" applyFill="1" applyBorder="1" applyAlignment="1">
      <alignment horizontal="center" vertical="center"/>
    </xf>
    <xf numFmtId="0" fontId="4" fillId="2" borderId="3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16" fillId="0" borderId="14" xfId="0" applyFont="1" applyBorder="1" applyAlignment="1">
      <alignment horizontal="left" wrapText="1"/>
    </xf>
    <xf numFmtId="0" fontId="4" fillId="2" borderId="2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/>
    </xf>
    <xf numFmtId="2" fontId="10" fillId="8" borderId="19" xfId="0" applyNumberFormat="1" applyFont="1" applyFill="1" applyBorder="1" applyAlignment="1">
      <alignment horizontal="center" vertical="center"/>
    </xf>
    <xf numFmtId="0" fontId="16" fillId="0" borderId="1" xfId="0" applyFont="1" applyBorder="1" applyAlignment="1">
      <alignment wrapText="1"/>
    </xf>
    <xf numFmtId="2" fontId="2" fillId="5" borderId="29" xfId="0" applyNumberFormat="1" applyFont="1" applyFill="1" applyBorder="1" applyAlignment="1">
      <alignment horizontal="center" vertical="center"/>
    </xf>
    <xf numFmtId="2" fontId="3" fillId="0" borderId="19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8" xfId="0" applyNumberFormat="1" applyFont="1" applyBorder="1" applyAlignment="1">
      <alignment horizontal="center" vertical="center"/>
    </xf>
    <xf numFmtId="2" fontId="3" fillId="0" borderId="35" xfId="0" applyNumberFormat="1" applyFont="1" applyBorder="1" applyAlignment="1">
      <alignment horizontal="center" vertical="center"/>
    </xf>
    <xf numFmtId="2" fontId="3" fillId="0" borderId="36" xfId="0" applyNumberFormat="1" applyFont="1" applyBorder="1" applyAlignment="1">
      <alignment horizontal="center" vertical="center"/>
    </xf>
    <xf numFmtId="0" fontId="16" fillId="0" borderId="15" xfId="0" applyFont="1" applyBorder="1" applyAlignment="1">
      <alignment wrapText="1"/>
    </xf>
    <xf numFmtId="2" fontId="3" fillId="0" borderId="15" xfId="0" applyNumberFormat="1" applyFont="1" applyBorder="1" applyAlignment="1">
      <alignment horizontal="center" vertical="center"/>
    </xf>
    <xf numFmtId="0" fontId="16" fillId="0" borderId="0" xfId="0" applyFont="1" applyAlignment="1">
      <alignment horizontal="left" wrapText="1"/>
    </xf>
    <xf numFmtId="0" fontId="3" fillId="8" borderId="0" xfId="0" applyFont="1" applyFill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14" fillId="0" borderId="1" xfId="0" applyFont="1" applyBorder="1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0" fontId="16" fillId="0" borderId="37" xfId="0" applyFont="1" applyBorder="1" applyAlignment="1">
      <alignment horizontal="left" wrapText="1"/>
    </xf>
    <xf numFmtId="0" fontId="3" fillId="8" borderId="38" xfId="0" applyFont="1" applyFill="1" applyBorder="1" applyAlignment="1">
      <alignment horizontal="center" vertical="center"/>
    </xf>
    <xf numFmtId="0" fontId="3" fillId="8" borderId="37" xfId="0" applyFont="1" applyFill="1" applyBorder="1" applyAlignment="1">
      <alignment horizontal="center" vertical="center"/>
    </xf>
    <xf numFmtId="0" fontId="3" fillId="8" borderId="39" xfId="0" applyFont="1" applyFill="1" applyBorder="1" applyAlignment="1">
      <alignment horizontal="center" vertical="center"/>
    </xf>
    <xf numFmtId="0" fontId="2" fillId="7" borderId="37" xfId="0" applyFont="1" applyFill="1" applyBorder="1" applyAlignment="1">
      <alignment horizontal="center" vertical="center"/>
    </xf>
    <xf numFmtId="0" fontId="2" fillId="7" borderId="3" xfId="0" applyFont="1" applyFill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2" fontId="2" fillId="6" borderId="37" xfId="0" applyNumberFormat="1" applyFont="1" applyFill="1" applyBorder="1" applyAlignment="1">
      <alignment horizontal="center" vertical="center"/>
    </xf>
    <xf numFmtId="0" fontId="3" fillId="0" borderId="40" xfId="0" applyFont="1" applyBorder="1" applyAlignment="1">
      <alignment horizontal="left" vertical="center"/>
    </xf>
    <xf numFmtId="2" fontId="12" fillId="8" borderId="19" xfId="0" applyNumberFormat="1" applyFont="1" applyFill="1" applyBorder="1" applyAlignment="1">
      <alignment horizontal="center" vertical="center"/>
    </xf>
    <xf numFmtId="2" fontId="12" fillId="8" borderId="41" xfId="0" applyNumberFormat="1" applyFont="1" applyFill="1" applyBorder="1" applyAlignment="1">
      <alignment horizontal="center" vertical="center"/>
    </xf>
    <xf numFmtId="2" fontId="12" fillId="8" borderId="42" xfId="0" applyNumberFormat="1" applyFont="1" applyFill="1" applyBorder="1" applyAlignment="1">
      <alignment horizontal="center" vertical="center"/>
    </xf>
    <xf numFmtId="2" fontId="12" fillId="8" borderId="43" xfId="0" applyNumberFormat="1" applyFont="1" applyFill="1" applyBorder="1" applyAlignment="1">
      <alignment horizontal="center" vertical="center"/>
    </xf>
    <xf numFmtId="2" fontId="12" fillId="8" borderId="44" xfId="0" applyNumberFormat="1" applyFont="1" applyFill="1" applyBorder="1" applyAlignment="1">
      <alignment horizontal="center" vertical="center"/>
    </xf>
    <xf numFmtId="2" fontId="12" fillId="8" borderId="31" xfId="0" applyNumberFormat="1" applyFont="1" applyFill="1" applyBorder="1" applyAlignment="1">
      <alignment horizontal="center" vertical="center"/>
    </xf>
    <xf numFmtId="2" fontId="12" fillId="8" borderId="45" xfId="0" applyNumberFormat="1" applyFont="1" applyFill="1" applyBorder="1" applyAlignment="1">
      <alignment horizontal="center" vertical="center"/>
    </xf>
    <xf numFmtId="2" fontId="2" fillId="6" borderId="14" xfId="0" applyNumberFormat="1" applyFont="1" applyFill="1" applyBorder="1" applyAlignment="1">
      <alignment horizontal="center" vertical="center"/>
    </xf>
    <xf numFmtId="0" fontId="16" fillId="0" borderId="7" xfId="0" applyFont="1" applyBorder="1"/>
    <xf numFmtId="0" fontId="16" fillId="0" borderId="8" xfId="0" applyFont="1" applyBorder="1"/>
    <xf numFmtId="0" fontId="6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/>
    </xf>
    <xf numFmtId="0" fontId="5" fillId="0" borderId="0" xfId="0" applyFont="1" applyFill="1" applyBorder="1"/>
    <xf numFmtId="0" fontId="4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wrapText="1"/>
    </xf>
    <xf numFmtId="0" fontId="3" fillId="0" borderId="0" xfId="0" applyFont="1" applyFill="1" applyBorder="1" applyAlignment="1">
      <alignment horizontal="center" vertical="center"/>
    </xf>
    <xf numFmtId="2" fontId="2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16" fillId="0" borderId="0" xfId="0" applyFont="1" applyFill="1" applyBorder="1" applyAlignment="1">
      <alignment horizontal="left" wrapText="1"/>
    </xf>
    <xf numFmtId="0" fontId="16" fillId="0" borderId="0" xfId="0" applyFont="1" applyFill="1" applyBorder="1"/>
    <xf numFmtId="0" fontId="14" fillId="0" borderId="0" xfId="0" applyFont="1" applyFill="1" applyBorder="1"/>
    <xf numFmtId="0" fontId="1" fillId="4" borderId="20" xfId="0" applyFont="1" applyFill="1" applyBorder="1" applyAlignment="1">
      <alignment horizontal="center" vertical="center" wrapText="1"/>
    </xf>
    <xf numFmtId="0" fontId="1" fillId="4" borderId="1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17" fillId="8" borderId="7" xfId="0" applyFont="1" applyFill="1" applyBorder="1" applyAlignment="1">
      <alignment horizontal="center" vertical="center" wrapText="1"/>
    </xf>
    <xf numFmtId="0" fontId="17" fillId="8" borderId="8" xfId="0" applyFont="1" applyFill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  <xf numFmtId="0" fontId="13" fillId="0" borderId="27" xfId="0" applyFont="1" applyBorder="1" applyAlignment="1">
      <alignment horizontal="center" vertical="center" wrapText="1"/>
    </xf>
    <xf numFmtId="0" fontId="13" fillId="0" borderId="32" xfId="0" applyFont="1" applyBorder="1" applyAlignment="1">
      <alignment horizontal="center" vertical="center" wrapText="1"/>
    </xf>
    <xf numFmtId="0" fontId="13" fillId="0" borderId="24" xfId="0" applyFont="1" applyBorder="1" applyAlignment="1">
      <alignment horizontal="center" vertical="center" wrapText="1"/>
    </xf>
    <xf numFmtId="0" fontId="1" fillId="4" borderId="27" xfId="0" applyFont="1" applyFill="1" applyBorder="1" applyAlignment="1">
      <alignment horizontal="center" vertical="center"/>
    </xf>
    <xf numFmtId="0" fontId="1" fillId="4" borderId="29" xfId="0" applyFont="1" applyFill="1" applyBorder="1" applyAlignment="1">
      <alignment horizontal="center" vertical="center"/>
    </xf>
    <xf numFmtId="0" fontId="13" fillId="0" borderId="3" xfId="0" applyFont="1" applyBorder="1" applyAlignment="1">
      <alignment horizontal="center" vertical="center" wrapText="1"/>
    </xf>
    <xf numFmtId="0" fontId="11" fillId="4" borderId="20" xfId="0" applyFont="1" applyFill="1" applyBorder="1" applyAlignment="1">
      <alignment horizontal="center" vertical="center" wrapText="1"/>
    </xf>
    <xf numFmtId="0" fontId="11" fillId="4" borderId="26" xfId="0" applyFont="1" applyFill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/>
    </xf>
    <xf numFmtId="0" fontId="9" fillId="8" borderId="20" xfId="0" applyFont="1" applyFill="1" applyBorder="1" applyAlignment="1">
      <alignment horizontal="center" vertical="center"/>
    </xf>
    <xf numFmtId="0" fontId="9" fillId="8" borderId="26" xfId="0" applyFont="1" applyFill="1" applyBorder="1" applyAlignment="1">
      <alignment horizontal="center" vertical="center"/>
    </xf>
    <xf numFmtId="0" fontId="11" fillId="4" borderId="21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9" borderId="10" xfId="0" applyFont="1" applyFill="1" applyBorder="1" applyAlignment="1">
      <alignment horizontal="left" vertical="center"/>
    </xf>
    <xf numFmtId="0" fontId="3" fillId="9" borderId="1" xfId="0" applyFont="1" applyFill="1" applyBorder="1" applyAlignment="1">
      <alignment horizontal="left" vertical="center"/>
    </xf>
  </cellXfs>
  <cellStyles count="1">
    <cellStyle name="Normal" xfId="0" builtinId="0"/>
  </cellStyles>
  <dxfs count="3"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6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6.jpe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6.jpe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6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314325</xdr:rowOff>
    </xdr:from>
    <xdr:to>
      <xdr:col>0</xdr:col>
      <xdr:colOff>1562100</xdr:colOff>
      <xdr:row>0</xdr:row>
      <xdr:rowOff>923925</xdr:rowOff>
    </xdr:to>
    <xdr:pic>
      <xdr:nvPicPr>
        <xdr:cNvPr id="1342" name="1 Imagen" descr="LOGOcolorA">
          <a:extLst>
            <a:ext uri="{FF2B5EF4-FFF2-40B4-BE49-F238E27FC236}">
              <a16:creationId xmlns:a16="http://schemas.microsoft.com/office/drawing/2014/main" id="{00000000-0008-0000-0000-00003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14325"/>
          <a:ext cx="15621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180975</xdr:colOff>
      <xdr:row>0</xdr:row>
      <xdr:rowOff>66675</xdr:rowOff>
    </xdr:from>
    <xdr:to>
      <xdr:col>9</xdr:col>
      <xdr:colOff>161925</xdr:colOff>
      <xdr:row>0</xdr:row>
      <xdr:rowOff>876300</xdr:rowOff>
    </xdr:to>
    <xdr:pic>
      <xdr:nvPicPr>
        <xdr:cNvPr id="1343" name="2 Imagen" descr="JLF TORRENT">
          <a:extLst>
            <a:ext uri="{FF2B5EF4-FFF2-40B4-BE49-F238E27FC236}">
              <a16:creationId xmlns:a16="http://schemas.microsoft.com/office/drawing/2014/main" id="{00000000-0008-0000-0000-00003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842" t="7921" r="18813" b="7921"/>
        <a:stretch>
          <a:fillRect/>
        </a:stretch>
      </xdr:blipFill>
      <xdr:spPr bwMode="auto">
        <a:xfrm>
          <a:off x="2847975" y="66675"/>
          <a:ext cx="62865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104775</xdr:colOff>
      <xdr:row>0</xdr:row>
      <xdr:rowOff>28575</xdr:rowOff>
    </xdr:from>
    <xdr:to>
      <xdr:col>24</xdr:col>
      <xdr:colOff>19050</xdr:colOff>
      <xdr:row>1</xdr:row>
      <xdr:rowOff>28575</xdr:rowOff>
    </xdr:to>
    <xdr:pic>
      <xdr:nvPicPr>
        <xdr:cNvPr id="1344" name="3 Imagen" descr="FALLESDETORRENT_ACTUALIZADO">
          <a:extLst>
            <a:ext uri="{FF2B5EF4-FFF2-40B4-BE49-F238E27FC236}">
              <a16:creationId xmlns:a16="http://schemas.microsoft.com/office/drawing/2014/main" id="{00000000-0008-0000-0000-00004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14875" y="28575"/>
          <a:ext cx="885825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107950</xdr:colOff>
      <xdr:row>1</xdr:row>
      <xdr:rowOff>24342</xdr:rowOff>
    </xdr:from>
    <xdr:to>
      <xdr:col>0</xdr:col>
      <xdr:colOff>1670050</xdr:colOff>
      <xdr:row>2</xdr:row>
      <xdr:rowOff>252942</xdr:rowOff>
    </xdr:to>
    <xdr:pic>
      <xdr:nvPicPr>
        <xdr:cNvPr id="2" name="Imagen 1" descr="LOGOcolorA">
          <a:extLst>
            <a:ext uri="{FF2B5EF4-FFF2-40B4-BE49-F238E27FC236}">
              <a16:creationId xmlns:a16="http://schemas.microsoft.com/office/drawing/2014/main" id="{00000000-0008-0000-0000-000002000000}"/>
            </a:ext>
            <a:ext uri="{147F2762-F138-4A5C-976F-8EAC2B608ADB}">
              <a16:predDERef xmlns:a16="http://schemas.microsoft.com/office/drawing/2014/main" pred="{3F736680-2E2E-85D6-DBA2-FB1AA5EF5C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950" y="987425"/>
          <a:ext cx="15621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46</xdr:col>
      <xdr:colOff>200025</xdr:colOff>
      <xdr:row>1</xdr:row>
      <xdr:rowOff>104775</xdr:rowOff>
    </xdr:from>
    <xdr:to>
      <xdr:col>48</xdr:col>
      <xdr:colOff>69056</xdr:colOff>
      <xdr:row>4</xdr:row>
      <xdr:rowOff>123825</xdr:rowOff>
    </xdr:to>
    <xdr:pic>
      <xdr:nvPicPr>
        <xdr:cNvPr id="3" name="Imagen 2" descr="JLF TORRENT">
          <a:extLst>
            <a:ext uri="{FF2B5EF4-FFF2-40B4-BE49-F238E27FC236}">
              <a16:creationId xmlns:a16="http://schemas.microsoft.com/office/drawing/2014/main" id="{00000000-0008-0000-0000-000003000000}"/>
            </a:ext>
            <a:ext uri="{147F2762-F138-4A5C-976F-8EAC2B608ADB}">
              <a16:predDERef xmlns:a16="http://schemas.microsoft.com/office/drawing/2014/main" pred="{83A0CB98-A737-46DD-B50D-EDCC339996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842" t="7921" r="18813" b="7921"/>
        <a:stretch>
          <a:fillRect/>
        </a:stretch>
      </xdr:blipFill>
      <xdr:spPr bwMode="auto">
        <a:xfrm>
          <a:off x="12011025" y="1066800"/>
          <a:ext cx="62865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47</xdr:col>
      <xdr:colOff>457200</xdr:colOff>
      <xdr:row>1</xdr:row>
      <xdr:rowOff>66675</xdr:rowOff>
    </xdr:from>
    <xdr:to>
      <xdr:col>49</xdr:col>
      <xdr:colOff>23284</xdr:colOff>
      <xdr:row>5</xdr:row>
      <xdr:rowOff>9525</xdr:rowOff>
    </xdr:to>
    <xdr:pic>
      <xdr:nvPicPr>
        <xdr:cNvPr id="4" name="Imagen 3" descr="FALLESDETORRENT_ACTUALIZADO">
          <a:extLst>
            <a:ext uri="{FF2B5EF4-FFF2-40B4-BE49-F238E27FC236}">
              <a16:creationId xmlns:a16="http://schemas.microsoft.com/office/drawing/2014/main" id="{00000000-0008-0000-0000-000004000000}"/>
            </a:ext>
            <a:ext uri="{147F2762-F138-4A5C-976F-8EAC2B608ADB}">
              <a16:predDERef xmlns:a16="http://schemas.microsoft.com/office/drawing/2014/main" pred="{C90AC8B9-DFE1-425B-A583-734C1393A9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82575" y="1028700"/>
          <a:ext cx="942975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0</xdr:row>
      <xdr:rowOff>180975</xdr:rowOff>
    </xdr:from>
    <xdr:to>
      <xdr:col>0</xdr:col>
      <xdr:colOff>1733550</xdr:colOff>
      <xdr:row>0</xdr:row>
      <xdr:rowOff>790575</xdr:rowOff>
    </xdr:to>
    <xdr:pic>
      <xdr:nvPicPr>
        <xdr:cNvPr id="4283" name="1 Imagen" descr="LOGOcolorA">
          <a:extLst>
            <a:ext uri="{FF2B5EF4-FFF2-40B4-BE49-F238E27FC236}">
              <a16:creationId xmlns:a16="http://schemas.microsoft.com/office/drawing/2014/main" id="{00000000-0008-0000-0100-0000BB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180975"/>
          <a:ext cx="15621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1371600</xdr:colOff>
      <xdr:row>0</xdr:row>
      <xdr:rowOff>0</xdr:rowOff>
    </xdr:from>
    <xdr:to>
      <xdr:col>12</xdr:col>
      <xdr:colOff>2314575</xdr:colOff>
      <xdr:row>0</xdr:row>
      <xdr:rowOff>866775</xdr:rowOff>
    </xdr:to>
    <xdr:pic>
      <xdr:nvPicPr>
        <xdr:cNvPr id="4284" name="3 Imagen" descr="FALLESDETORRENT_ACTUALIZADO">
          <a:extLst>
            <a:ext uri="{FF2B5EF4-FFF2-40B4-BE49-F238E27FC236}">
              <a16:creationId xmlns:a16="http://schemas.microsoft.com/office/drawing/2014/main" id="{00000000-0008-0000-0100-0000BC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76925" y="0"/>
          <a:ext cx="942975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47625</xdr:colOff>
      <xdr:row>0</xdr:row>
      <xdr:rowOff>85725</xdr:rowOff>
    </xdr:from>
    <xdr:to>
      <xdr:col>10</xdr:col>
      <xdr:colOff>247650</xdr:colOff>
      <xdr:row>0</xdr:row>
      <xdr:rowOff>895350</xdr:rowOff>
    </xdr:to>
    <xdr:pic>
      <xdr:nvPicPr>
        <xdr:cNvPr id="4285" name="2 Imagen" descr="JLF TORRENT">
          <a:extLst>
            <a:ext uri="{FF2B5EF4-FFF2-40B4-BE49-F238E27FC236}">
              <a16:creationId xmlns:a16="http://schemas.microsoft.com/office/drawing/2014/main" id="{00000000-0008-0000-0100-0000BD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842" t="7921" r="18813" b="7921"/>
        <a:stretch>
          <a:fillRect/>
        </a:stretch>
      </xdr:blipFill>
      <xdr:spPr bwMode="auto">
        <a:xfrm>
          <a:off x="3114675" y="85725"/>
          <a:ext cx="62865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0</xdr:row>
      <xdr:rowOff>180975</xdr:rowOff>
    </xdr:from>
    <xdr:to>
      <xdr:col>0</xdr:col>
      <xdr:colOff>1733550</xdr:colOff>
      <xdr:row>0</xdr:row>
      <xdr:rowOff>790575</xdr:rowOff>
    </xdr:to>
    <xdr:pic>
      <xdr:nvPicPr>
        <xdr:cNvPr id="2" name="1 Imagen" descr="LOGOcolorA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180975"/>
          <a:ext cx="15621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1371600</xdr:colOff>
      <xdr:row>0</xdr:row>
      <xdr:rowOff>0</xdr:rowOff>
    </xdr:from>
    <xdr:to>
      <xdr:col>12</xdr:col>
      <xdr:colOff>2314575</xdr:colOff>
      <xdr:row>0</xdr:row>
      <xdr:rowOff>866775</xdr:rowOff>
    </xdr:to>
    <xdr:pic>
      <xdr:nvPicPr>
        <xdr:cNvPr id="3" name="3 Imagen" descr="FALLESDETORRENT_ACTUALIZADO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20050" y="0"/>
          <a:ext cx="942975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47625</xdr:colOff>
      <xdr:row>0</xdr:row>
      <xdr:rowOff>85725</xdr:rowOff>
    </xdr:from>
    <xdr:to>
      <xdr:col>10</xdr:col>
      <xdr:colOff>247650</xdr:colOff>
      <xdr:row>0</xdr:row>
      <xdr:rowOff>895350</xdr:rowOff>
    </xdr:to>
    <xdr:pic>
      <xdr:nvPicPr>
        <xdr:cNvPr id="4" name="2 Imagen" descr="JLF TORRENT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842" t="7921" r="18813" b="7921"/>
        <a:stretch>
          <a:fillRect/>
        </a:stretch>
      </xdr:blipFill>
      <xdr:spPr bwMode="auto">
        <a:xfrm>
          <a:off x="3857625" y="85725"/>
          <a:ext cx="202882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0</xdr:row>
      <xdr:rowOff>180975</xdr:rowOff>
    </xdr:from>
    <xdr:to>
      <xdr:col>0</xdr:col>
      <xdr:colOff>1733550</xdr:colOff>
      <xdr:row>0</xdr:row>
      <xdr:rowOff>790575</xdr:rowOff>
    </xdr:to>
    <xdr:pic>
      <xdr:nvPicPr>
        <xdr:cNvPr id="2" name="1 Imagen" descr="LOGOcolorA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180975"/>
          <a:ext cx="15621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1371600</xdr:colOff>
      <xdr:row>0</xdr:row>
      <xdr:rowOff>0</xdr:rowOff>
    </xdr:from>
    <xdr:to>
      <xdr:col>12</xdr:col>
      <xdr:colOff>2314575</xdr:colOff>
      <xdr:row>0</xdr:row>
      <xdr:rowOff>866775</xdr:rowOff>
    </xdr:to>
    <xdr:pic>
      <xdr:nvPicPr>
        <xdr:cNvPr id="3" name="3 Imagen" descr="FALLESDETORRENT_ACTUALIZADO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20050" y="0"/>
          <a:ext cx="942975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47625</xdr:colOff>
      <xdr:row>0</xdr:row>
      <xdr:rowOff>85725</xdr:rowOff>
    </xdr:from>
    <xdr:to>
      <xdr:col>10</xdr:col>
      <xdr:colOff>247650</xdr:colOff>
      <xdr:row>0</xdr:row>
      <xdr:rowOff>895350</xdr:rowOff>
    </xdr:to>
    <xdr:pic>
      <xdr:nvPicPr>
        <xdr:cNvPr id="4" name="2 Imagen" descr="JLF TORRENT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842" t="7921" r="18813" b="7921"/>
        <a:stretch>
          <a:fillRect/>
        </a:stretch>
      </xdr:blipFill>
      <xdr:spPr bwMode="auto">
        <a:xfrm>
          <a:off x="3857625" y="85725"/>
          <a:ext cx="202882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0</xdr:row>
      <xdr:rowOff>180975</xdr:rowOff>
    </xdr:from>
    <xdr:to>
      <xdr:col>0</xdr:col>
      <xdr:colOff>1733550</xdr:colOff>
      <xdr:row>0</xdr:row>
      <xdr:rowOff>790575</xdr:rowOff>
    </xdr:to>
    <xdr:pic>
      <xdr:nvPicPr>
        <xdr:cNvPr id="2" name="1 Imagen" descr="LOGOcolorA">
          <a:extLst>
            <a:ext uri="{FF2B5EF4-FFF2-40B4-BE49-F238E27FC236}">
              <a16:creationId xmlns:a16="http://schemas.microsoft.com/office/drawing/2014/main" id="{E01C4ACE-6117-4306-9F66-8AD25BC381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180975"/>
          <a:ext cx="15621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1371600</xdr:colOff>
      <xdr:row>0</xdr:row>
      <xdr:rowOff>0</xdr:rowOff>
    </xdr:from>
    <xdr:to>
      <xdr:col>12</xdr:col>
      <xdr:colOff>2314575</xdr:colOff>
      <xdr:row>0</xdr:row>
      <xdr:rowOff>866775</xdr:rowOff>
    </xdr:to>
    <xdr:pic>
      <xdr:nvPicPr>
        <xdr:cNvPr id="3" name="3 Imagen" descr="FALLESDETORRENT_ACTUALIZADO">
          <a:extLst>
            <a:ext uri="{FF2B5EF4-FFF2-40B4-BE49-F238E27FC236}">
              <a16:creationId xmlns:a16="http://schemas.microsoft.com/office/drawing/2014/main" id="{B2F612F9-92D1-41F3-B2E7-D5C27EC1CE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20050" y="0"/>
          <a:ext cx="942975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47625</xdr:colOff>
      <xdr:row>0</xdr:row>
      <xdr:rowOff>85725</xdr:rowOff>
    </xdr:from>
    <xdr:to>
      <xdr:col>10</xdr:col>
      <xdr:colOff>247650</xdr:colOff>
      <xdr:row>0</xdr:row>
      <xdr:rowOff>895350</xdr:rowOff>
    </xdr:to>
    <xdr:pic>
      <xdr:nvPicPr>
        <xdr:cNvPr id="4" name="2 Imagen" descr="JLF TORRENT">
          <a:extLst>
            <a:ext uri="{FF2B5EF4-FFF2-40B4-BE49-F238E27FC236}">
              <a16:creationId xmlns:a16="http://schemas.microsoft.com/office/drawing/2014/main" id="{3561035F-83B5-483D-A000-F3F6614B0E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842" t="7921" r="18813" b="7921"/>
        <a:stretch>
          <a:fillRect/>
        </a:stretch>
      </xdr:blipFill>
      <xdr:spPr bwMode="auto">
        <a:xfrm>
          <a:off x="3857625" y="85725"/>
          <a:ext cx="202882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W33"/>
  <sheetViews>
    <sheetView tabSelected="1" topLeftCell="A2" zoomScaleNormal="100" workbookViewId="0">
      <pane xSplit="1" ySplit="7" topLeftCell="B9" activePane="bottomRight" state="frozen"/>
      <selection pane="bottomRight" activeCell="AX10" sqref="AX10"/>
      <selection pane="bottomLeft" activeCell="A9" sqref="A9"/>
      <selection pane="topRight" activeCell="B2" sqref="B2"/>
    </sheetView>
  </sheetViews>
  <sheetFormatPr defaultColWidth="11.42578125" defaultRowHeight="14.25"/>
  <cols>
    <col min="1" max="1" width="25.42578125" style="16" customWidth="1"/>
    <col min="2" max="4" width="4.85546875" style="16" customWidth="1"/>
    <col min="5" max="5" width="5.42578125" style="16" customWidth="1"/>
    <col min="6" max="6" width="6" style="16" customWidth="1"/>
    <col min="7" max="10" width="4.85546875" style="16" customWidth="1"/>
    <col min="11" max="11" width="5.140625" style="16" customWidth="1"/>
    <col min="12" max="12" width="4.85546875" style="16" hidden="1" customWidth="1"/>
    <col min="13" max="16" width="4.85546875" style="16" customWidth="1"/>
    <col min="17" max="17" width="5.5703125" style="16" customWidth="1"/>
    <col min="18" max="18" width="4.7109375" style="16" hidden="1" customWidth="1"/>
    <col min="19" max="22" width="4.85546875" style="16" customWidth="1"/>
    <col min="23" max="23" width="5.42578125" style="16" customWidth="1"/>
    <col min="24" max="24" width="0.28515625" style="16" hidden="1" customWidth="1"/>
    <col min="25" max="28" width="4.85546875" style="16" customWidth="1"/>
    <col min="29" max="29" width="5.42578125" style="16" customWidth="1"/>
    <col min="30" max="30" width="5.42578125" style="16" hidden="1" customWidth="1"/>
    <col min="31" max="35" width="8.42578125" style="16" customWidth="1"/>
    <col min="36" max="36" width="11" style="16" customWidth="1"/>
    <col min="37" max="40" width="8.42578125" style="16" customWidth="1"/>
    <col min="41" max="41" width="9.42578125" style="16" customWidth="1"/>
    <col min="42" max="42" width="13" style="16" customWidth="1"/>
    <col min="43" max="43" width="14.28515625" style="16" customWidth="1"/>
    <col min="44" max="44" width="14.7109375" style="16" customWidth="1"/>
    <col min="45" max="45" width="15.5703125" style="16" customWidth="1"/>
    <col min="46" max="46" width="16.42578125" style="16" customWidth="1"/>
    <col min="47" max="47" width="9.42578125" style="16" hidden="1" customWidth="1"/>
    <col min="48" max="48" width="8.42578125" style="16" bestFit="1" customWidth="1"/>
    <col min="49" max="49" width="12.140625" style="16" customWidth="1"/>
    <col min="50" max="16384" width="11.42578125" style="16"/>
  </cols>
  <sheetData>
    <row r="1" spans="1:49" ht="75.75" customHeight="1"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</row>
    <row r="2" spans="1:49" ht="30" customHeight="1">
      <c r="A2" s="9"/>
      <c r="B2" s="117" t="s">
        <v>0</v>
      </c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7"/>
      <c r="S2" s="117"/>
      <c r="T2" s="117"/>
      <c r="U2" s="117"/>
      <c r="V2" s="117"/>
      <c r="W2" s="117"/>
      <c r="X2" s="117"/>
      <c r="Y2" s="117"/>
      <c r="Z2" s="117"/>
      <c r="AA2" s="117"/>
      <c r="AB2" s="117"/>
      <c r="AC2" s="117"/>
      <c r="AD2" s="117"/>
      <c r="AE2" s="117"/>
      <c r="AF2" s="117"/>
      <c r="AG2" s="117"/>
      <c r="AH2" s="117"/>
      <c r="AI2" s="117"/>
      <c r="AJ2" s="117"/>
      <c r="AK2" s="117"/>
      <c r="AL2" s="117"/>
      <c r="AM2" s="117"/>
      <c r="AN2" s="117"/>
      <c r="AO2" s="117"/>
      <c r="AP2" s="117"/>
      <c r="AQ2" s="117"/>
      <c r="AR2" s="117"/>
      <c r="AS2" s="117"/>
      <c r="AT2" s="117"/>
      <c r="AU2" s="9"/>
      <c r="AV2" s="9"/>
    </row>
    <row r="3" spans="1:49" ht="29.25" customHeight="1">
      <c r="A3" s="9"/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  <c r="T3" s="117"/>
      <c r="U3" s="117"/>
      <c r="V3" s="117"/>
      <c r="W3" s="117"/>
      <c r="X3" s="117"/>
      <c r="Y3" s="117"/>
      <c r="Z3" s="117"/>
      <c r="AA3" s="117"/>
      <c r="AB3" s="117"/>
      <c r="AC3" s="117"/>
      <c r="AD3" s="117"/>
      <c r="AE3" s="117"/>
      <c r="AF3" s="117"/>
      <c r="AG3" s="117"/>
      <c r="AH3" s="117"/>
      <c r="AI3" s="117"/>
      <c r="AJ3" s="117"/>
      <c r="AK3" s="117"/>
      <c r="AL3" s="117"/>
      <c r="AM3" s="117"/>
      <c r="AN3" s="117"/>
      <c r="AO3" s="117"/>
      <c r="AP3" s="117"/>
      <c r="AQ3" s="117"/>
      <c r="AR3" s="117"/>
      <c r="AS3" s="117"/>
      <c r="AT3" s="117"/>
      <c r="AU3" s="9"/>
      <c r="AV3" s="9"/>
    </row>
    <row r="4" spans="1:49" ht="3" customHeight="1">
      <c r="A4" s="103"/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03"/>
      <c r="P4" s="103"/>
      <c r="Q4" s="103"/>
      <c r="R4" s="103"/>
      <c r="S4" s="103"/>
      <c r="T4" s="103"/>
      <c r="U4" s="103"/>
      <c r="V4" s="103"/>
      <c r="W4" s="103"/>
      <c r="X4" s="103"/>
      <c r="Y4" s="103"/>
      <c r="Z4" s="103"/>
      <c r="AA4" s="103"/>
      <c r="AB4" s="103"/>
      <c r="AC4" s="103"/>
      <c r="AD4" s="103"/>
      <c r="AE4" s="103"/>
      <c r="AF4" s="103"/>
      <c r="AG4" s="103"/>
      <c r="AH4" s="103"/>
      <c r="AI4" s="103"/>
      <c r="AJ4" s="103"/>
      <c r="AK4" s="103"/>
      <c r="AL4" s="103"/>
      <c r="AM4" s="103"/>
      <c r="AN4" s="103"/>
      <c r="AO4" s="103"/>
      <c r="AP4" s="103"/>
      <c r="AQ4" s="103"/>
      <c r="AR4" s="103"/>
      <c r="AS4" s="103"/>
      <c r="AT4" s="103"/>
      <c r="AU4" s="103"/>
      <c r="AV4" s="103"/>
    </row>
    <row r="5" spans="1:49" ht="10.5" customHeight="1">
      <c r="A5" s="118" t="s">
        <v>1</v>
      </c>
      <c r="B5" s="118"/>
      <c r="C5" s="118"/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18"/>
      <c r="P5" s="118"/>
      <c r="Q5" s="118"/>
      <c r="R5" s="118"/>
      <c r="S5" s="118"/>
      <c r="T5" s="118"/>
      <c r="U5" s="118"/>
      <c r="V5" s="118"/>
      <c r="W5" s="118"/>
      <c r="X5" s="118"/>
      <c r="Y5" s="118"/>
      <c r="Z5" s="118"/>
      <c r="AA5" s="118"/>
      <c r="AB5" s="118"/>
      <c r="AC5" s="118"/>
      <c r="AD5" s="118"/>
      <c r="AE5" s="118"/>
      <c r="AF5" s="118"/>
      <c r="AG5" s="118"/>
      <c r="AH5" s="118"/>
      <c r="AI5" s="118"/>
      <c r="AJ5" s="118"/>
      <c r="AK5" s="118"/>
      <c r="AL5" s="118"/>
      <c r="AM5" s="118"/>
      <c r="AN5" s="118"/>
      <c r="AO5" s="118"/>
      <c r="AP5" s="118"/>
      <c r="AQ5" s="118"/>
      <c r="AR5" s="118"/>
      <c r="AS5" s="118"/>
      <c r="AT5" s="118"/>
      <c r="AU5" s="118"/>
      <c r="AV5" s="118"/>
    </row>
    <row r="6" spans="1:49" ht="9" customHeight="1" thickBot="1">
      <c r="A6" s="1"/>
      <c r="B6" s="121"/>
      <c r="C6" s="121"/>
      <c r="D6" s="121"/>
      <c r="E6" s="121"/>
      <c r="F6" s="121"/>
      <c r="G6" s="121"/>
      <c r="H6" s="121"/>
      <c r="I6" s="121"/>
      <c r="J6" s="121"/>
      <c r="K6" s="121"/>
      <c r="L6" s="121"/>
      <c r="M6" s="121"/>
      <c r="N6" s="121"/>
      <c r="O6" s="121"/>
      <c r="P6" s="121"/>
      <c r="Q6" s="121"/>
      <c r="R6" s="121"/>
      <c r="S6" s="121"/>
      <c r="T6" s="121"/>
      <c r="U6" s="121"/>
      <c r="V6" s="121"/>
      <c r="W6" s="121"/>
      <c r="X6" s="121"/>
      <c r="Y6" s="121"/>
      <c r="Z6" s="121"/>
      <c r="AA6" s="121"/>
      <c r="AB6" s="121"/>
      <c r="AC6" s="121"/>
      <c r="AD6" s="12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04"/>
      <c r="AQ6" s="104"/>
      <c r="AR6" s="104"/>
      <c r="AS6" s="104"/>
      <c r="AT6" s="104"/>
      <c r="AU6" s="104"/>
      <c r="AV6" s="1"/>
    </row>
    <row r="7" spans="1:49" ht="53.25" customHeight="1" thickBot="1">
      <c r="A7" s="119" t="s">
        <v>2</v>
      </c>
      <c r="B7" s="128" t="s">
        <v>3</v>
      </c>
      <c r="C7" s="129"/>
      <c r="D7" s="129"/>
      <c r="E7" s="129"/>
      <c r="F7" s="129"/>
      <c r="G7" s="133" t="s">
        <v>4</v>
      </c>
      <c r="H7" s="133"/>
      <c r="I7" s="133"/>
      <c r="J7" s="133"/>
      <c r="K7" s="133"/>
      <c r="L7" s="133"/>
      <c r="M7" s="133" t="s">
        <v>5</v>
      </c>
      <c r="N7" s="133"/>
      <c r="O7" s="133"/>
      <c r="P7" s="133"/>
      <c r="Q7" s="133"/>
      <c r="R7" s="133"/>
      <c r="S7" s="133" t="s">
        <v>6</v>
      </c>
      <c r="T7" s="133"/>
      <c r="U7" s="133"/>
      <c r="V7" s="133"/>
      <c r="W7" s="133"/>
      <c r="X7" s="133"/>
      <c r="Y7" s="128" t="s">
        <v>7</v>
      </c>
      <c r="Z7" s="129"/>
      <c r="AA7" s="129"/>
      <c r="AB7" s="129"/>
      <c r="AC7" s="129"/>
      <c r="AD7" s="130"/>
      <c r="AE7" s="115" t="s">
        <v>8</v>
      </c>
      <c r="AF7" s="115" t="s">
        <v>9</v>
      </c>
      <c r="AG7" s="115" t="s">
        <v>10</v>
      </c>
      <c r="AH7" s="115" t="s">
        <v>11</v>
      </c>
      <c r="AI7" s="115" t="s">
        <v>12</v>
      </c>
      <c r="AJ7" s="115" t="s">
        <v>13</v>
      </c>
      <c r="AK7" s="115" t="s">
        <v>14</v>
      </c>
      <c r="AL7" s="115" t="s">
        <v>15</v>
      </c>
      <c r="AM7" s="115" t="s">
        <v>16</v>
      </c>
      <c r="AN7" s="115" t="s">
        <v>17</v>
      </c>
      <c r="AO7" s="115" t="s">
        <v>18</v>
      </c>
      <c r="AP7" s="124" t="s">
        <v>19</v>
      </c>
      <c r="AQ7" s="125"/>
      <c r="AR7" s="125"/>
      <c r="AS7" s="125"/>
      <c r="AT7" s="125"/>
      <c r="AU7" s="126"/>
      <c r="AV7" s="131" t="s">
        <v>16</v>
      </c>
      <c r="AW7" s="122" t="s">
        <v>20</v>
      </c>
    </row>
    <row r="8" spans="1:49" ht="67.5" customHeight="1" thickBot="1">
      <c r="A8" s="120"/>
      <c r="B8" s="64">
        <v>1</v>
      </c>
      <c r="C8" s="65">
        <v>2</v>
      </c>
      <c r="D8" s="65">
        <v>3</v>
      </c>
      <c r="E8" s="62">
        <v>4</v>
      </c>
      <c r="F8" s="62">
        <v>5</v>
      </c>
      <c r="G8" s="64">
        <v>1</v>
      </c>
      <c r="H8" s="65">
        <v>2</v>
      </c>
      <c r="I8" s="65">
        <v>3</v>
      </c>
      <c r="J8" s="62">
        <v>4</v>
      </c>
      <c r="K8" s="62">
        <v>5</v>
      </c>
      <c r="L8" s="61"/>
      <c r="M8" s="64">
        <v>1</v>
      </c>
      <c r="N8" s="65">
        <v>2</v>
      </c>
      <c r="O8" s="65">
        <v>3</v>
      </c>
      <c r="P8" s="62">
        <v>4</v>
      </c>
      <c r="Q8" s="62">
        <v>5</v>
      </c>
      <c r="R8" s="61">
        <v>5</v>
      </c>
      <c r="S8" s="64">
        <v>1</v>
      </c>
      <c r="T8" s="65">
        <v>2</v>
      </c>
      <c r="U8" s="65">
        <v>3</v>
      </c>
      <c r="V8" s="62">
        <v>4</v>
      </c>
      <c r="W8" s="61">
        <v>5</v>
      </c>
      <c r="X8" s="66"/>
      <c r="Y8" s="64">
        <v>1</v>
      </c>
      <c r="Z8" s="65">
        <v>2</v>
      </c>
      <c r="AA8" s="65">
        <v>3</v>
      </c>
      <c r="AB8" s="62">
        <v>4</v>
      </c>
      <c r="AC8" s="61">
        <v>5</v>
      </c>
      <c r="AD8" s="58">
        <v>5</v>
      </c>
      <c r="AE8" s="116"/>
      <c r="AF8" s="116"/>
      <c r="AG8" s="116"/>
      <c r="AH8" s="116"/>
      <c r="AI8" s="116"/>
      <c r="AJ8" s="116"/>
      <c r="AK8" s="116"/>
      <c r="AL8" s="116"/>
      <c r="AM8" s="116"/>
      <c r="AN8" s="116"/>
      <c r="AO8" s="116"/>
      <c r="AP8" s="42" t="s">
        <v>21</v>
      </c>
      <c r="AQ8" s="31" t="s">
        <v>22</v>
      </c>
      <c r="AR8" s="31" t="s">
        <v>23</v>
      </c>
      <c r="AS8" s="31" t="s">
        <v>24</v>
      </c>
      <c r="AT8" s="31" t="s">
        <v>25</v>
      </c>
      <c r="AU8" s="31" t="s">
        <v>26</v>
      </c>
      <c r="AV8" s="132"/>
      <c r="AW8" s="123"/>
    </row>
    <row r="9" spans="1:49">
      <c r="A9" s="52" t="s">
        <v>27</v>
      </c>
      <c r="B9" s="40">
        <v>6</v>
      </c>
      <c r="C9" s="38">
        <v>7</v>
      </c>
      <c r="D9" s="38">
        <v>6</v>
      </c>
      <c r="E9" s="38">
        <v>7.5</v>
      </c>
      <c r="F9" s="41">
        <v>7</v>
      </c>
      <c r="G9" s="40">
        <v>6</v>
      </c>
      <c r="H9" s="38">
        <v>6</v>
      </c>
      <c r="I9" s="38">
        <v>6</v>
      </c>
      <c r="J9" s="38">
        <v>5</v>
      </c>
      <c r="K9" s="39">
        <v>6.5</v>
      </c>
      <c r="L9" s="35"/>
      <c r="M9" s="40">
        <v>7</v>
      </c>
      <c r="N9" s="98">
        <v>6</v>
      </c>
      <c r="O9" s="38">
        <v>7</v>
      </c>
      <c r="P9" s="38">
        <v>7.5</v>
      </c>
      <c r="Q9" s="39">
        <v>6.5</v>
      </c>
      <c r="R9" s="35"/>
      <c r="S9" s="40">
        <v>7</v>
      </c>
      <c r="T9" s="38">
        <v>6.5</v>
      </c>
      <c r="U9" s="38">
        <v>7</v>
      </c>
      <c r="V9" s="38">
        <v>8</v>
      </c>
      <c r="W9" s="39">
        <v>7</v>
      </c>
      <c r="X9" s="35"/>
      <c r="Y9" s="40">
        <v>7</v>
      </c>
      <c r="Z9" s="38">
        <v>5.5</v>
      </c>
      <c r="AA9" s="38">
        <v>7</v>
      </c>
      <c r="AB9" s="38">
        <v>6</v>
      </c>
      <c r="AC9" s="39">
        <v>6.5</v>
      </c>
      <c r="AD9" s="59"/>
      <c r="AE9" s="13">
        <f>B9+G9+M9+S9+Y9</f>
        <v>33</v>
      </c>
      <c r="AF9" s="13">
        <f>C9+H9+N9+T9+Z9</f>
        <v>31</v>
      </c>
      <c r="AG9" s="13">
        <f>D9+I9+O9+U9+AA9</f>
        <v>33</v>
      </c>
      <c r="AH9" s="13">
        <f>E9+J9+P9+V9+AB9</f>
        <v>34</v>
      </c>
      <c r="AI9" s="13">
        <f>F9+K9+Q9+W9+AC9</f>
        <v>33.5</v>
      </c>
      <c r="AJ9" s="23">
        <f>SUM(AE9:AI9)</f>
        <v>164.5</v>
      </c>
      <c r="AK9" s="23">
        <f>MAX(AE9:AI9)</f>
        <v>34</v>
      </c>
      <c r="AL9" s="23">
        <f>MIN(AE9:AI9)</f>
        <v>31</v>
      </c>
      <c r="AM9" s="23">
        <f>AJ9-AK9-AL9</f>
        <v>99.5</v>
      </c>
      <c r="AN9" s="23">
        <v>5</v>
      </c>
      <c r="AO9" s="69">
        <f>AM9/AN9</f>
        <v>19.899999999999999</v>
      </c>
      <c r="AP9" s="71"/>
      <c r="AQ9" s="71"/>
      <c r="AR9" s="71"/>
      <c r="AS9" s="71"/>
      <c r="AT9" s="73"/>
      <c r="AU9" s="12"/>
      <c r="AV9" s="15">
        <f t="shared" ref="AV9:AV21" si="0">+AO9-AP9-AS9-AU9-AQ9-AR9-AT9</f>
        <v>19.899999999999999</v>
      </c>
      <c r="AW9" s="101">
        <f t="shared" ref="AW9:AW21" si="1">_xlfn.RANK.EQ(AV9,$AV$9:$AV$21,0)</f>
        <v>11</v>
      </c>
    </row>
    <row r="10" spans="1:49">
      <c r="A10" s="52" t="s">
        <v>28</v>
      </c>
      <c r="B10" s="27">
        <v>6</v>
      </c>
      <c r="C10" s="28">
        <v>7.5</v>
      </c>
      <c r="D10" s="28">
        <v>7</v>
      </c>
      <c r="E10" s="28">
        <v>8</v>
      </c>
      <c r="F10" s="29">
        <v>7</v>
      </c>
      <c r="G10" s="27">
        <v>6</v>
      </c>
      <c r="H10" s="28">
        <v>7.5</v>
      </c>
      <c r="I10" s="28">
        <v>7</v>
      </c>
      <c r="J10" s="28">
        <v>7</v>
      </c>
      <c r="K10" s="30">
        <v>7</v>
      </c>
      <c r="L10" s="35"/>
      <c r="M10" s="27">
        <v>7</v>
      </c>
      <c r="N10" s="93">
        <v>7</v>
      </c>
      <c r="O10" s="28">
        <v>6</v>
      </c>
      <c r="P10" s="28">
        <v>8.5</v>
      </c>
      <c r="Q10" s="30">
        <v>7.5</v>
      </c>
      <c r="R10" s="35"/>
      <c r="S10" s="27">
        <v>7.5</v>
      </c>
      <c r="T10" s="28">
        <v>7.5</v>
      </c>
      <c r="U10" s="28">
        <v>7</v>
      </c>
      <c r="V10" s="28">
        <v>8</v>
      </c>
      <c r="W10" s="30">
        <v>8</v>
      </c>
      <c r="X10" s="35"/>
      <c r="Y10" s="27">
        <v>6.5</v>
      </c>
      <c r="Z10" s="28">
        <v>7</v>
      </c>
      <c r="AA10" s="28">
        <v>6</v>
      </c>
      <c r="AB10" s="28">
        <v>8</v>
      </c>
      <c r="AC10" s="30">
        <v>7.5</v>
      </c>
      <c r="AD10" s="59"/>
      <c r="AE10" s="13">
        <f t="shared" ref="AE10:AE21" si="2">B10+G10+M10+S10+Y10</f>
        <v>33</v>
      </c>
      <c r="AF10" s="13">
        <f t="shared" ref="AF10:AF21" si="3">C10+H10+N10+T10+Z10</f>
        <v>36.5</v>
      </c>
      <c r="AG10" s="13">
        <f t="shared" ref="AG10:AG21" si="4">D10+I10+O10+U10+AA10</f>
        <v>33</v>
      </c>
      <c r="AH10" s="13">
        <f t="shared" ref="AH10:AH21" si="5">E10+J10+P10+V10+AB10</f>
        <v>39.5</v>
      </c>
      <c r="AI10" s="13">
        <f t="shared" ref="AI10:AI21" si="6">F10+K10+Q10+W10+AC10</f>
        <v>37</v>
      </c>
      <c r="AJ10" s="23">
        <f>SUM(AE10:AI10)</f>
        <v>179</v>
      </c>
      <c r="AK10" s="23">
        <f t="shared" ref="AK10:AK21" si="7">MAX(AE10:AI10)</f>
        <v>39.5</v>
      </c>
      <c r="AL10" s="23">
        <f t="shared" ref="AL10:AL21" si="8">MIN(AE10:AI10)</f>
        <v>33</v>
      </c>
      <c r="AM10" s="23">
        <f t="shared" ref="AM10:AM21" si="9">AJ10-AK10-AL10</f>
        <v>106.5</v>
      </c>
      <c r="AN10" s="23">
        <v>5</v>
      </c>
      <c r="AO10" s="69">
        <f t="shared" ref="AO10:AO21" si="10">AM10/AN10</f>
        <v>21.3</v>
      </c>
      <c r="AP10" s="14"/>
      <c r="AQ10" s="14"/>
      <c r="AR10" s="14"/>
      <c r="AS10" s="14"/>
      <c r="AT10" s="12"/>
      <c r="AU10" s="12"/>
      <c r="AV10" s="15">
        <f t="shared" si="0"/>
        <v>21.3</v>
      </c>
      <c r="AW10" s="37">
        <f t="shared" si="1"/>
        <v>6</v>
      </c>
    </row>
    <row r="11" spans="1:49">
      <c r="A11" s="52" t="s">
        <v>29</v>
      </c>
      <c r="B11" s="27">
        <v>10</v>
      </c>
      <c r="C11" s="28">
        <v>8.5</v>
      </c>
      <c r="D11" s="28">
        <v>9</v>
      </c>
      <c r="E11" s="28">
        <v>9.5</v>
      </c>
      <c r="F11" s="29">
        <v>10</v>
      </c>
      <c r="G11" s="27">
        <v>10</v>
      </c>
      <c r="H11" s="28">
        <v>8.5</v>
      </c>
      <c r="I11" s="28">
        <v>8.8000000000000007</v>
      </c>
      <c r="J11" s="28">
        <v>9.5</v>
      </c>
      <c r="K11" s="30">
        <v>10</v>
      </c>
      <c r="L11" s="35"/>
      <c r="M11" s="27">
        <v>9.5</v>
      </c>
      <c r="N11" s="93">
        <v>9</v>
      </c>
      <c r="O11" s="28">
        <v>9</v>
      </c>
      <c r="P11" s="28">
        <v>10</v>
      </c>
      <c r="Q11" s="30">
        <v>10</v>
      </c>
      <c r="R11" s="35"/>
      <c r="S11" s="27">
        <v>10</v>
      </c>
      <c r="T11" s="28">
        <v>8.5</v>
      </c>
      <c r="U11" s="28">
        <v>8.9</v>
      </c>
      <c r="V11" s="28">
        <v>10</v>
      </c>
      <c r="W11" s="30">
        <v>9.5</v>
      </c>
      <c r="X11" s="35"/>
      <c r="Y11" s="27">
        <v>10</v>
      </c>
      <c r="Z11" s="28">
        <v>9</v>
      </c>
      <c r="AA11" s="28">
        <v>9</v>
      </c>
      <c r="AB11" s="28">
        <v>10</v>
      </c>
      <c r="AC11" s="30">
        <v>9.5</v>
      </c>
      <c r="AD11" s="60"/>
      <c r="AE11" s="13">
        <f t="shared" si="2"/>
        <v>49.5</v>
      </c>
      <c r="AF11" s="13">
        <f t="shared" si="3"/>
        <v>43.5</v>
      </c>
      <c r="AG11" s="13">
        <f t="shared" si="4"/>
        <v>44.7</v>
      </c>
      <c r="AH11" s="13">
        <f t="shared" si="5"/>
        <v>49</v>
      </c>
      <c r="AI11" s="13">
        <f t="shared" si="6"/>
        <v>49</v>
      </c>
      <c r="AJ11" s="23">
        <f t="shared" ref="AJ11:AJ21" si="11">SUM(AE11:AI11)</f>
        <v>235.7</v>
      </c>
      <c r="AK11" s="23">
        <f t="shared" si="7"/>
        <v>49.5</v>
      </c>
      <c r="AL11" s="23">
        <f t="shared" si="8"/>
        <v>43.5</v>
      </c>
      <c r="AM11" s="23">
        <f t="shared" si="9"/>
        <v>142.69999999999999</v>
      </c>
      <c r="AN11" s="23">
        <v>5</v>
      </c>
      <c r="AO11" s="69">
        <f t="shared" si="10"/>
        <v>28.54</v>
      </c>
      <c r="AP11" s="14"/>
      <c r="AQ11" s="14"/>
      <c r="AR11" s="14"/>
      <c r="AS11" s="14"/>
      <c r="AT11" s="12"/>
      <c r="AU11" s="12"/>
      <c r="AV11" s="15">
        <f t="shared" si="0"/>
        <v>28.54</v>
      </c>
      <c r="AW11" s="37">
        <f t="shared" si="1"/>
        <v>1</v>
      </c>
    </row>
    <row r="12" spans="1:49" ht="14.25" customHeight="1">
      <c r="A12" s="52" t="s">
        <v>30</v>
      </c>
      <c r="B12" s="27">
        <v>7</v>
      </c>
      <c r="C12" s="28">
        <v>7.5</v>
      </c>
      <c r="D12" s="28">
        <v>7</v>
      </c>
      <c r="E12" s="28">
        <v>7</v>
      </c>
      <c r="F12" s="29">
        <v>6.5</v>
      </c>
      <c r="G12" s="27">
        <v>5.5</v>
      </c>
      <c r="H12" s="28">
        <v>7.5</v>
      </c>
      <c r="I12" s="28">
        <v>7</v>
      </c>
      <c r="J12" s="28">
        <v>8</v>
      </c>
      <c r="K12" s="30">
        <v>6</v>
      </c>
      <c r="L12" s="35"/>
      <c r="M12" s="27">
        <v>6</v>
      </c>
      <c r="N12" s="93">
        <v>7.5</v>
      </c>
      <c r="O12" s="28">
        <v>7</v>
      </c>
      <c r="P12" s="28">
        <v>8</v>
      </c>
      <c r="Q12" s="30">
        <v>6.5</v>
      </c>
      <c r="R12" s="35"/>
      <c r="S12" s="27">
        <v>6.5</v>
      </c>
      <c r="T12" s="28">
        <v>8</v>
      </c>
      <c r="U12" s="28">
        <v>7.5</v>
      </c>
      <c r="V12" s="28">
        <v>9</v>
      </c>
      <c r="W12" s="30">
        <v>7</v>
      </c>
      <c r="X12" s="35"/>
      <c r="Y12" s="27">
        <v>7</v>
      </c>
      <c r="Z12" s="28">
        <v>7</v>
      </c>
      <c r="AA12" s="28">
        <v>7</v>
      </c>
      <c r="AB12" s="28">
        <v>7.5</v>
      </c>
      <c r="AC12" s="30">
        <v>6.5</v>
      </c>
      <c r="AD12" s="60"/>
      <c r="AE12" s="13">
        <f t="shared" si="2"/>
        <v>32</v>
      </c>
      <c r="AF12" s="13">
        <f t="shared" si="3"/>
        <v>37.5</v>
      </c>
      <c r="AG12" s="13">
        <f t="shared" si="4"/>
        <v>35.5</v>
      </c>
      <c r="AH12" s="13">
        <f t="shared" si="5"/>
        <v>39.5</v>
      </c>
      <c r="AI12" s="13">
        <f t="shared" si="6"/>
        <v>32.5</v>
      </c>
      <c r="AJ12" s="23">
        <f t="shared" si="11"/>
        <v>177</v>
      </c>
      <c r="AK12" s="23">
        <f t="shared" si="7"/>
        <v>39.5</v>
      </c>
      <c r="AL12" s="23">
        <f t="shared" si="8"/>
        <v>32</v>
      </c>
      <c r="AM12" s="23">
        <f t="shared" si="9"/>
        <v>105.5</v>
      </c>
      <c r="AN12" s="23">
        <v>5</v>
      </c>
      <c r="AO12" s="69">
        <f t="shared" si="10"/>
        <v>21.1</v>
      </c>
      <c r="AP12" s="14"/>
      <c r="AQ12" s="14">
        <v>3</v>
      </c>
      <c r="AR12" s="14"/>
      <c r="AS12" s="14"/>
      <c r="AT12" s="12"/>
      <c r="AU12" s="12"/>
      <c r="AV12" s="15">
        <f t="shared" si="0"/>
        <v>18.100000000000001</v>
      </c>
      <c r="AW12" s="37">
        <f t="shared" si="1"/>
        <v>12</v>
      </c>
    </row>
    <row r="13" spans="1:49">
      <c r="A13" s="53" t="s">
        <v>31</v>
      </c>
      <c r="B13" s="27">
        <v>5</v>
      </c>
      <c r="C13" s="28">
        <v>7.5</v>
      </c>
      <c r="D13" s="28">
        <v>6</v>
      </c>
      <c r="E13" s="28">
        <v>6</v>
      </c>
      <c r="F13" s="29">
        <v>7</v>
      </c>
      <c r="G13" s="27">
        <v>5.5</v>
      </c>
      <c r="H13" s="28">
        <v>7</v>
      </c>
      <c r="I13" s="28">
        <v>6</v>
      </c>
      <c r="J13" s="28">
        <v>7</v>
      </c>
      <c r="K13" s="30">
        <v>7</v>
      </c>
      <c r="L13" s="35"/>
      <c r="M13" s="27">
        <v>7</v>
      </c>
      <c r="N13" s="93">
        <v>7</v>
      </c>
      <c r="O13" s="28">
        <v>6</v>
      </c>
      <c r="P13" s="28">
        <v>6.5</v>
      </c>
      <c r="Q13" s="30">
        <v>6.5</v>
      </c>
      <c r="R13" s="35"/>
      <c r="S13" s="27">
        <v>7.5</v>
      </c>
      <c r="T13" s="28">
        <v>8</v>
      </c>
      <c r="U13" s="28">
        <v>6</v>
      </c>
      <c r="V13" s="28">
        <v>8</v>
      </c>
      <c r="W13" s="30">
        <v>8</v>
      </c>
      <c r="X13" s="35"/>
      <c r="Y13" s="27">
        <v>7</v>
      </c>
      <c r="Z13" s="28">
        <v>6</v>
      </c>
      <c r="AA13" s="28">
        <v>6</v>
      </c>
      <c r="AB13" s="28">
        <v>6.5</v>
      </c>
      <c r="AC13" s="26">
        <v>7</v>
      </c>
      <c r="AD13" s="60"/>
      <c r="AE13" s="13">
        <f t="shared" si="2"/>
        <v>32</v>
      </c>
      <c r="AF13" s="13">
        <f t="shared" si="3"/>
        <v>35.5</v>
      </c>
      <c r="AG13" s="13">
        <f t="shared" si="4"/>
        <v>30</v>
      </c>
      <c r="AH13" s="13">
        <f t="shared" si="5"/>
        <v>34</v>
      </c>
      <c r="AI13" s="13">
        <f t="shared" si="6"/>
        <v>35.5</v>
      </c>
      <c r="AJ13" s="23">
        <f t="shared" si="11"/>
        <v>167</v>
      </c>
      <c r="AK13" s="23">
        <f t="shared" si="7"/>
        <v>35.5</v>
      </c>
      <c r="AL13" s="23">
        <f t="shared" si="8"/>
        <v>30</v>
      </c>
      <c r="AM13" s="23">
        <f t="shared" si="9"/>
        <v>101.5</v>
      </c>
      <c r="AN13" s="23">
        <v>5</v>
      </c>
      <c r="AO13" s="69">
        <f t="shared" si="10"/>
        <v>20.3</v>
      </c>
      <c r="AP13" s="14"/>
      <c r="AQ13" s="14"/>
      <c r="AR13" s="14"/>
      <c r="AS13" s="14"/>
      <c r="AT13" s="12"/>
      <c r="AU13" s="12"/>
      <c r="AV13" s="15">
        <f t="shared" si="0"/>
        <v>20.3</v>
      </c>
      <c r="AW13" s="37">
        <f t="shared" si="1"/>
        <v>10</v>
      </c>
    </row>
    <row r="14" spans="1:49">
      <c r="A14" s="52" t="s">
        <v>32</v>
      </c>
      <c r="B14" s="27">
        <v>7.5</v>
      </c>
      <c r="C14" s="28">
        <v>8.5</v>
      </c>
      <c r="D14" s="28">
        <v>9</v>
      </c>
      <c r="E14" s="28">
        <v>8</v>
      </c>
      <c r="F14" s="29">
        <v>7.5</v>
      </c>
      <c r="G14" s="27">
        <v>8</v>
      </c>
      <c r="H14" s="28">
        <v>9</v>
      </c>
      <c r="I14" s="28">
        <v>8.5</v>
      </c>
      <c r="J14" s="28">
        <v>8</v>
      </c>
      <c r="K14" s="30">
        <v>7</v>
      </c>
      <c r="L14" s="35"/>
      <c r="M14" s="27">
        <v>8</v>
      </c>
      <c r="N14" s="93">
        <v>8.5</v>
      </c>
      <c r="O14" s="28">
        <v>9.1</v>
      </c>
      <c r="P14" s="28">
        <v>8</v>
      </c>
      <c r="Q14" s="30">
        <v>7.5</v>
      </c>
      <c r="R14" s="35"/>
      <c r="S14" s="27">
        <v>8</v>
      </c>
      <c r="T14" s="28">
        <v>9.5</v>
      </c>
      <c r="U14" s="28">
        <v>9</v>
      </c>
      <c r="V14" s="28">
        <v>9</v>
      </c>
      <c r="W14" s="30">
        <v>8</v>
      </c>
      <c r="X14" s="35"/>
      <c r="Y14" s="27">
        <v>8</v>
      </c>
      <c r="Z14" s="28">
        <v>9</v>
      </c>
      <c r="AA14" s="28">
        <v>9.5</v>
      </c>
      <c r="AB14" s="28">
        <v>9</v>
      </c>
      <c r="AC14" s="30">
        <v>6.5</v>
      </c>
      <c r="AD14" s="59"/>
      <c r="AE14" s="13">
        <f t="shared" si="2"/>
        <v>39.5</v>
      </c>
      <c r="AF14" s="13">
        <f t="shared" si="3"/>
        <v>44.5</v>
      </c>
      <c r="AG14" s="13">
        <f t="shared" si="4"/>
        <v>45.1</v>
      </c>
      <c r="AH14" s="13">
        <f t="shared" si="5"/>
        <v>42</v>
      </c>
      <c r="AI14" s="13">
        <f t="shared" si="6"/>
        <v>36.5</v>
      </c>
      <c r="AJ14" s="23">
        <f t="shared" si="11"/>
        <v>207.6</v>
      </c>
      <c r="AK14" s="23">
        <f t="shared" si="7"/>
        <v>45.1</v>
      </c>
      <c r="AL14" s="23">
        <f t="shared" si="8"/>
        <v>36.5</v>
      </c>
      <c r="AM14" s="23">
        <f t="shared" si="9"/>
        <v>126</v>
      </c>
      <c r="AN14" s="23">
        <v>5</v>
      </c>
      <c r="AO14" s="69">
        <f t="shared" si="10"/>
        <v>25.2</v>
      </c>
      <c r="AP14" s="14"/>
      <c r="AQ14" s="14"/>
      <c r="AR14" s="14"/>
      <c r="AS14" s="14"/>
      <c r="AT14" s="12"/>
      <c r="AU14" s="12"/>
      <c r="AV14" s="15">
        <f t="shared" si="0"/>
        <v>25.2</v>
      </c>
      <c r="AW14" s="37">
        <f t="shared" si="1"/>
        <v>2</v>
      </c>
    </row>
    <row r="15" spans="1:49">
      <c r="A15" s="54" t="s">
        <v>33</v>
      </c>
      <c r="B15" s="27">
        <v>8</v>
      </c>
      <c r="C15" s="28">
        <v>8.5</v>
      </c>
      <c r="D15" s="28">
        <v>9</v>
      </c>
      <c r="E15" s="28">
        <v>7.5</v>
      </c>
      <c r="F15" s="29">
        <v>7.5</v>
      </c>
      <c r="G15" s="27">
        <v>7.5</v>
      </c>
      <c r="H15" s="28">
        <v>8</v>
      </c>
      <c r="I15" s="28">
        <v>8.5</v>
      </c>
      <c r="J15" s="28">
        <v>8</v>
      </c>
      <c r="K15" s="30">
        <v>8</v>
      </c>
      <c r="L15" s="35"/>
      <c r="M15" s="27">
        <v>8</v>
      </c>
      <c r="N15" s="93">
        <v>8.5</v>
      </c>
      <c r="O15" s="28">
        <v>8</v>
      </c>
      <c r="P15" s="28">
        <v>8.5</v>
      </c>
      <c r="Q15" s="30">
        <v>8</v>
      </c>
      <c r="R15" s="35"/>
      <c r="S15" s="27">
        <v>7.5</v>
      </c>
      <c r="T15" s="28">
        <v>8.5</v>
      </c>
      <c r="U15" s="28">
        <v>8</v>
      </c>
      <c r="V15" s="28">
        <v>7.5</v>
      </c>
      <c r="W15" s="30">
        <v>7</v>
      </c>
      <c r="X15" s="35"/>
      <c r="Y15" s="27">
        <v>7.5</v>
      </c>
      <c r="Z15" s="28">
        <v>8.5</v>
      </c>
      <c r="AA15" s="28">
        <v>9</v>
      </c>
      <c r="AB15" s="28">
        <v>8</v>
      </c>
      <c r="AC15" s="30">
        <v>8</v>
      </c>
      <c r="AD15" s="60"/>
      <c r="AE15" s="13">
        <f t="shared" si="2"/>
        <v>38.5</v>
      </c>
      <c r="AF15" s="13">
        <f t="shared" si="3"/>
        <v>42</v>
      </c>
      <c r="AG15" s="13">
        <f t="shared" si="4"/>
        <v>42.5</v>
      </c>
      <c r="AH15" s="13">
        <f t="shared" si="5"/>
        <v>39.5</v>
      </c>
      <c r="AI15" s="13">
        <f t="shared" si="6"/>
        <v>38.5</v>
      </c>
      <c r="AJ15" s="23">
        <f t="shared" si="11"/>
        <v>201</v>
      </c>
      <c r="AK15" s="23">
        <f t="shared" si="7"/>
        <v>42.5</v>
      </c>
      <c r="AL15" s="23">
        <f t="shared" si="8"/>
        <v>38.5</v>
      </c>
      <c r="AM15" s="23">
        <f t="shared" si="9"/>
        <v>120</v>
      </c>
      <c r="AN15" s="23">
        <v>5</v>
      </c>
      <c r="AO15" s="69">
        <f t="shared" si="10"/>
        <v>24</v>
      </c>
      <c r="AP15" s="14"/>
      <c r="AQ15" s="14"/>
      <c r="AR15" s="14"/>
      <c r="AS15" s="14"/>
      <c r="AT15" s="12"/>
      <c r="AU15" s="12"/>
      <c r="AV15" s="15">
        <f t="shared" si="0"/>
        <v>24</v>
      </c>
      <c r="AW15" s="37">
        <f t="shared" si="1"/>
        <v>4</v>
      </c>
    </row>
    <row r="16" spans="1:49">
      <c r="A16" s="52" t="s">
        <v>34</v>
      </c>
      <c r="B16" s="27">
        <v>5.5</v>
      </c>
      <c r="C16" s="28">
        <v>7.5</v>
      </c>
      <c r="D16" s="28">
        <v>7</v>
      </c>
      <c r="E16" s="28">
        <v>6</v>
      </c>
      <c r="F16" s="29">
        <v>6</v>
      </c>
      <c r="G16" s="27">
        <v>6</v>
      </c>
      <c r="H16" s="28">
        <v>7</v>
      </c>
      <c r="I16" s="28">
        <v>6</v>
      </c>
      <c r="J16" s="28">
        <v>5</v>
      </c>
      <c r="K16" s="30">
        <v>5</v>
      </c>
      <c r="L16" s="35"/>
      <c r="M16" s="27">
        <v>5.5</v>
      </c>
      <c r="N16" s="93">
        <v>6.5</v>
      </c>
      <c r="O16" s="28">
        <v>6</v>
      </c>
      <c r="P16" s="28">
        <v>5.5</v>
      </c>
      <c r="Q16" s="30">
        <v>6</v>
      </c>
      <c r="R16" s="35"/>
      <c r="S16" s="27">
        <v>7</v>
      </c>
      <c r="T16" s="28">
        <v>8.5</v>
      </c>
      <c r="U16" s="28">
        <v>7</v>
      </c>
      <c r="V16" s="28">
        <v>7</v>
      </c>
      <c r="W16" s="30">
        <v>6</v>
      </c>
      <c r="X16" s="35"/>
      <c r="Y16" s="27">
        <v>6</v>
      </c>
      <c r="Z16" s="28">
        <v>6</v>
      </c>
      <c r="AA16" s="28">
        <v>6</v>
      </c>
      <c r="AB16" s="28">
        <v>7</v>
      </c>
      <c r="AC16" s="30">
        <v>6.5</v>
      </c>
      <c r="AD16" s="59"/>
      <c r="AE16" s="13">
        <f t="shared" si="2"/>
        <v>30</v>
      </c>
      <c r="AF16" s="13">
        <f t="shared" si="3"/>
        <v>35.5</v>
      </c>
      <c r="AG16" s="13">
        <f t="shared" si="4"/>
        <v>32</v>
      </c>
      <c r="AH16" s="13">
        <f t="shared" si="5"/>
        <v>30.5</v>
      </c>
      <c r="AI16" s="13">
        <f t="shared" si="6"/>
        <v>29.5</v>
      </c>
      <c r="AJ16" s="23">
        <f t="shared" si="11"/>
        <v>157.5</v>
      </c>
      <c r="AK16" s="23">
        <f t="shared" si="7"/>
        <v>35.5</v>
      </c>
      <c r="AL16" s="23">
        <f t="shared" si="8"/>
        <v>29.5</v>
      </c>
      <c r="AM16" s="23">
        <f t="shared" si="9"/>
        <v>92.5</v>
      </c>
      <c r="AN16" s="23">
        <v>5</v>
      </c>
      <c r="AO16" s="69">
        <f t="shared" si="10"/>
        <v>18.5</v>
      </c>
      <c r="AP16" s="14"/>
      <c r="AQ16" s="14">
        <v>3</v>
      </c>
      <c r="AR16" s="14"/>
      <c r="AS16" s="14"/>
      <c r="AT16" s="12"/>
      <c r="AU16" s="12"/>
      <c r="AV16" s="15">
        <f t="shared" si="0"/>
        <v>15.5</v>
      </c>
      <c r="AW16" s="37">
        <f t="shared" si="1"/>
        <v>13</v>
      </c>
    </row>
    <row r="17" spans="1:49">
      <c r="A17" s="52" t="s">
        <v>35</v>
      </c>
      <c r="B17" s="27">
        <v>6.5</v>
      </c>
      <c r="C17" s="28">
        <v>8</v>
      </c>
      <c r="D17" s="28">
        <v>7</v>
      </c>
      <c r="E17" s="28">
        <v>6</v>
      </c>
      <c r="F17" s="29">
        <v>5.5</v>
      </c>
      <c r="G17" s="27">
        <v>6</v>
      </c>
      <c r="H17" s="28">
        <v>7.5</v>
      </c>
      <c r="I17" s="28">
        <v>7</v>
      </c>
      <c r="J17" s="28">
        <v>7</v>
      </c>
      <c r="K17" s="30">
        <v>6.5</v>
      </c>
      <c r="L17" s="35"/>
      <c r="M17" s="27">
        <v>7</v>
      </c>
      <c r="N17" s="93">
        <v>7.5</v>
      </c>
      <c r="O17" s="28">
        <v>7</v>
      </c>
      <c r="P17" s="28">
        <v>6.5</v>
      </c>
      <c r="Q17" s="30">
        <v>6.5</v>
      </c>
      <c r="R17" s="35"/>
      <c r="S17" s="27">
        <v>7.5</v>
      </c>
      <c r="T17" s="28">
        <v>8.5</v>
      </c>
      <c r="U17" s="28">
        <v>9</v>
      </c>
      <c r="V17" s="28">
        <v>8</v>
      </c>
      <c r="W17" s="30">
        <v>7</v>
      </c>
      <c r="X17" s="35"/>
      <c r="Y17" s="27">
        <v>7.5</v>
      </c>
      <c r="Z17" s="28">
        <v>6.5</v>
      </c>
      <c r="AA17" s="28">
        <v>6</v>
      </c>
      <c r="AB17" s="28">
        <v>7</v>
      </c>
      <c r="AC17" s="30">
        <v>6.5</v>
      </c>
      <c r="AD17" s="60"/>
      <c r="AE17" s="13">
        <f t="shared" si="2"/>
        <v>34.5</v>
      </c>
      <c r="AF17" s="13">
        <f t="shared" si="3"/>
        <v>38</v>
      </c>
      <c r="AG17" s="13">
        <f t="shared" si="4"/>
        <v>36</v>
      </c>
      <c r="AH17" s="13">
        <f t="shared" si="5"/>
        <v>34.5</v>
      </c>
      <c r="AI17" s="13">
        <f t="shared" si="6"/>
        <v>32</v>
      </c>
      <c r="AJ17" s="23">
        <f t="shared" si="11"/>
        <v>175</v>
      </c>
      <c r="AK17" s="23">
        <f t="shared" si="7"/>
        <v>38</v>
      </c>
      <c r="AL17" s="23">
        <f t="shared" si="8"/>
        <v>32</v>
      </c>
      <c r="AM17" s="23">
        <f t="shared" si="9"/>
        <v>105</v>
      </c>
      <c r="AN17" s="23">
        <v>5</v>
      </c>
      <c r="AO17" s="69">
        <f t="shared" si="10"/>
        <v>21</v>
      </c>
      <c r="AP17" s="14"/>
      <c r="AQ17" s="14"/>
      <c r="AR17" s="14"/>
      <c r="AS17" s="14"/>
      <c r="AT17" s="12"/>
      <c r="AU17" s="12"/>
      <c r="AV17" s="15">
        <f t="shared" si="0"/>
        <v>21</v>
      </c>
      <c r="AW17" s="37">
        <f t="shared" si="1"/>
        <v>7</v>
      </c>
    </row>
    <row r="18" spans="1:49">
      <c r="A18" s="52" t="s">
        <v>36</v>
      </c>
      <c r="B18" s="27">
        <v>8.5</v>
      </c>
      <c r="C18" s="28">
        <v>8.5</v>
      </c>
      <c r="D18" s="28">
        <v>9.8000000000000007</v>
      </c>
      <c r="E18" s="28">
        <v>8.5</v>
      </c>
      <c r="F18" s="29">
        <v>7</v>
      </c>
      <c r="G18" s="27">
        <v>8.5</v>
      </c>
      <c r="H18" s="28">
        <v>8</v>
      </c>
      <c r="I18" s="28">
        <v>9.5</v>
      </c>
      <c r="J18" s="28">
        <v>8.5</v>
      </c>
      <c r="K18" s="30">
        <v>8</v>
      </c>
      <c r="L18" s="35"/>
      <c r="M18" s="27">
        <v>9</v>
      </c>
      <c r="N18" s="93">
        <v>9.5</v>
      </c>
      <c r="O18" s="28">
        <v>9.6</v>
      </c>
      <c r="P18" s="28">
        <v>9</v>
      </c>
      <c r="Q18" s="30">
        <v>7</v>
      </c>
      <c r="R18" s="35"/>
      <c r="S18" s="27">
        <v>6</v>
      </c>
      <c r="T18" s="28">
        <v>8</v>
      </c>
      <c r="U18" s="28">
        <v>8</v>
      </c>
      <c r="V18" s="28">
        <v>6</v>
      </c>
      <c r="W18" s="30">
        <v>5</v>
      </c>
      <c r="X18" s="35"/>
      <c r="Y18" s="27">
        <v>8.5</v>
      </c>
      <c r="Z18" s="28">
        <v>9</v>
      </c>
      <c r="AA18" s="28">
        <v>9.5</v>
      </c>
      <c r="AB18" s="28">
        <v>8.5</v>
      </c>
      <c r="AC18" s="30">
        <v>9</v>
      </c>
      <c r="AD18" s="59"/>
      <c r="AE18" s="13">
        <f t="shared" si="2"/>
        <v>40.5</v>
      </c>
      <c r="AF18" s="13">
        <f t="shared" si="3"/>
        <v>43</v>
      </c>
      <c r="AG18" s="13">
        <f t="shared" si="4"/>
        <v>46.4</v>
      </c>
      <c r="AH18" s="13">
        <f t="shared" si="5"/>
        <v>40.5</v>
      </c>
      <c r="AI18" s="13">
        <f t="shared" si="6"/>
        <v>36</v>
      </c>
      <c r="AJ18" s="23">
        <f t="shared" si="11"/>
        <v>206.4</v>
      </c>
      <c r="AK18" s="23">
        <f t="shared" si="7"/>
        <v>46.4</v>
      </c>
      <c r="AL18" s="23">
        <f t="shared" si="8"/>
        <v>36</v>
      </c>
      <c r="AM18" s="23">
        <f t="shared" si="9"/>
        <v>124</v>
      </c>
      <c r="AN18" s="23">
        <v>5</v>
      </c>
      <c r="AO18" s="69">
        <f t="shared" si="10"/>
        <v>24.8</v>
      </c>
      <c r="AP18" s="14"/>
      <c r="AQ18" s="14"/>
      <c r="AR18" s="14"/>
      <c r="AS18" s="14"/>
      <c r="AT18" s="12"/>
      <c r="AU18" s="12"/>
      <c r="AV18" s="15">
        <f t="shared" si="0"/>
        <v>24.8</v>
      </c>
      <c r="AW18" s="37">
        <f t="shared" si="1"/>
        <v>3</v>
      </c>
    </row>
    <row r="19" spans="1:49">
      <c r="A19" s="75" t="s">
        <v>37</v>
      </c>
      <c r="B19" s="27">
        <v>7.5</v>
      </c>
      <c r="C19" s="28">
        <v>8</v>
      </c>
      <c r="D19" s="28">
        <v>7</v>
      </c>
      <c r="E19" s="28">
        <v>8</v>
      </c>
      <c r="F19" s="29">
        <v>8</v>
      </c>
      <c r="G19" s="27">
        <v>6.5</v>
      </c>
      <c r="H19" s="28">
        <v>7.5</v>
      </c>
      <c r="I19" s="28">
        <v>7</v>
      </c>
      <c r="J19" s="28">
        <v>7</v>
      </c>
      <c r="K19" s="30">
        <v>7</v>
      </c>
      <c r="L19" s="35"/>
      <c r="M19" s="27">
        <v>7</v>
      </c>
      <c r="N19" s="93">
        <v>7.5</v>
      </c>
      <c r="O19" s="28">
        <v>6</v>
      </c>
      <c r="P19" s="28">
        <v>8.5</v>
      </c>
      <c r="Q19" s="30">
        <v>6.5</v>
      </c>
      <c r="R19" s="35"/>
      <c r="S19" s="27">
        <v>7.5</v>
      </c>
      <c r="T19" s="28">
        <v>10</v>
      </c>
      <c r="U19" s="28">
        <v>9.5</v>
      </c>
      <c r="V19" s="28">
        <v>9</v>
      </c>
      <c r="W19" s="30">
        <v>8</v>
      </c>
      <c r="X19" s="35"/>
      <c r="Y19" s="27">
        <v>7.5</v>
      </c>
      <c r="Z19" s="28">
        <v>7</v>
      </c>
      <c r="AA19" s="28">
        <v>6</v>
      </c>
      <c r="AB19" s="28">
        <v>8</v>
      </c>
      <c r="AC19" s="30">
        <v>7.5</v>
      </c>
      <c r="AD19" s="35"/>
      <c r="AE19" s="13">
        <f t="shared" si="2"/>
        <v>36</v>
      </c>
      <c r="AF19" s="13">
        <f t="shared" si="3"/>
        <v>40</v>
      </c>
      <c r="AG19" s="13">
        <f t="shared" si="4"/>
        <v>35.5</v>
      </c>
      <c r="AH19" s="13">
        <f t="shared" si="5"/>
        <v>40.5</v>
      </c>
      <c r="AI19" s="13">
        <f t="shared" si="6"/>
        <v>37</v>
      </c>
      <c r="AJ19" s="23">
        <f t="shared" si="11"/>
        <v>189</v>
      </c>
      <c r="AK19" s="23">
        <f t="shared" si="7"/>
        <v>40.5</v>
      </c>
      <c r="AL19" s="23">
        <f t="shared" si="8"/>
        <v>35.5</v>
      </c>
      <c r="AM19" s="23">
        <f t="shared" si="9"/>
        <v>113</v>
      </c>
      <c r="AN19" s="23">
        <v>5</v>
      </c>
      <c r="AO19" s="69">
        <f t="shared" si="10"/>
        <v>22.6</v>
      </c>
      <c r="AP19" s="14"/>
      <c r="AQ19" s="14"/>
      <c r="AR19" s="14"/>
      <c r="AS19" s="14"/>
      <c r="AT19" s="12"/>
      <c r="AU19" s="76"/>
      <c r="AV19" s="15">
        <f t="shared" si="0"/>
        <v>22.6</v>
      </c>
      <c r="AW19" s="37">
        <f t="shared" si="1"/>
        <v>5</v>
      </c>
    </row>
    <row r="20" spans="1:49">
      <c r="A20" s="63" t="s">
        <v>38</v>
      </c>
      <c r="B20" s="27">
        <v>5</v>
      </c>
      <c r="C20" s="28">
        <v>7</v>
      </c>
      <c r="D20" s="28">
        <v>7</v>
      </c>
      <c r="E20" s="28">
        <v>7</v>
      </c>
      <c r="F20" s="29">
        <v>6</v>
      </c>
      <c r="G20" s="27">
        <v>5</v>
      </c>
      <c r="H20" s="28">
        <v>7</v>
      </c>
      <c r="I20" s="28">
        <v>6</v>
      </c>
      <c r="J20" s="28">
        <v>7</v>
      </c>
      <c r="K20" s="30">
        <v>6.5</v>
      </c>
      <c r="L20" s="35"/>
      <c r="M20" s="27">
        <v>5</v>
      </c>
      <c r="N20" s="93">
        <v>6.5</v>
      </c>
      <c r="O20" s="28">
        <v>7</v>
      </c>
      <c r="P20" s="28">
        <v>8</v>
      </c>
      <c r="Q20" s="30">
        <v>7</v>
      </c>
      <c r="R20" s="35"/>
      <c r="S20" s="27">
        <v>5</v>
      </c>
      <c r="T20" s="28">
        <v>7.5</v>
      </c>
      <c r="U20" s="28">
        <v>8</v>
      </c>
      <c r="V20" s="28">
        <v>8</v>
      </c>
      <c r="W20" s="30">
        <v>6</v>
      </c>
      <c r="X20" s="35"/>
      <c r="Y20" s="27">
        <v>5</v>
      </c>
      <c r="Z20" s="28">
        <v>7</v>
      </c>
      <c r="AA20" s="28">
        <v>7</v>
      </c>
      <c r="AB20" s="28">
        <v>7</v>
      </c>
      <c r="AC20" s="26">
        <v>7</v>
      </c>
      <c r="AD20" s="67"/>
      <c r="AE20" s="56">
        <f t="shared" si="2"/>
        <v>25</v>
      </c>
      <c r="AF20" s="56">
        <f t="shared" si="3"/>
        <v>35</v>
      </c>
      <c r="AG20" s="56">
        <f t="shared" si="4"/>
        <v>35</v>
      </c>
      <c r="AH20" s="56">
        <f t="shared" si="5"/>
        <v>37</v>
      </c>
      <c r="AI20" s="56">
        <f t="shared" si="6"/>
        <v>32.5</v>
      </c>
      <c r="AJ20" s="23">
        <f t="shared" si="11"/>
        <v>164.5</v>
      </c>
      <c r="AK20" s="23">
        <f t="shared" si="7"/>
        <v>37</v>
      </c>
      <c r="AL20" s="23">
        <f t="shared" si="8"/>
        <v>25</v>
      </c>
      <c r="AM20" s="23">
        <f t="shared" si="9"/>
        <v>102.5</v>
      </c>
      <c r="AN20" s="56">
        <v>5</v>
      </c>
      <c r="AO20" s="69">
        <f t="shared" si="10"/>
        <v>20.5</v>
      </c>
      <c r="AP20" s="14"/>
      <c r="AQ20" s="14"/>
      <c r="AR20" s="14"/>
      <c r="AS20" s="14"/>
      <c r="AT20" s="12"/>
      <c r="AU20" s="70"/>
      <c r="AV20" s="100">
        <f t="shared" si="0"/>
        <v>20.5</v>
      </c>
      <c r="AW20" s="37">
        <f t="shared" si="1"/>
        <v>9</v>
      </c>
    </row>
    <row r="21" spans="1:49" ht="15" thickBot="1">
      <c r="A21" s="63" t="s">
        <v>39</v>
      </c>
      <c r="B21" s="94">
        <v>7</v>
      </c>
      <c r="C21" s="95">
        <v>8</v>
      </c>
      <c r="D21" s="95">
        <v>7</v>
      </c>
      <c r="E21" s="95">
        <v>8</v>
      </c>
      <c r="F21" s="97">
        <v>7</v>
      </c>
      <c r="G21" s="94">
        <v>7.5</v>
      </c>
      <c r="H21" s="95">
        <v>7</v>
      </c>
      <c r="I21" s="95">
        <v>6</v>
      </c>
      <c r="J21" s="95">
        <v>7.5</v>
      </c>
      <c r="K21" s="96">
        <v>6.5</v>
      </c>
      <c r="L21" s="35"/>
      <c r="M21" s="94">
        <v>7.5</v>
      </c>
      <c r="N21" s="99">
        <v>7.5</v>
      </c>
      <c r="O21" s="95">
        <v>7</v>
      </c>
      <c r="P21" s="95">
        <v>8</v>
      </c>
      <c r="Q21" s="96">
        <v>7</v>
      </c>
      <c r="R21" s="35"/>
      <c r="S21" s="94">
        <v>5.5</v>
      </c>
      <c r="T21" s="95">
        <v>7</v>
      </c>
      <c r="U21" s="95">
        <v>6</v>
      </c>
      <c r="V21" s="95">
        <v>5</v>
      </c>
      <c r="W21" s="96">
        <v>5</v>
      </c>
      <c r="X21" s="35"/>
      <c r="Y21" s="94">
        <v>7.5</v>
      </c>
      <c r="Z21" s="95">
        <v>7.5</v>
      </c>
      <c r="AA21" s="95">
        <v>6</v>
      </c>
      <c r="AB21" s="95">
        <v>7.5</v>
      </c>
      <c r="AC21" s="96">
        <v>7</v>
      </c>
      <c r="AD21" s="67"/>
      <c r="AE21" s="56">
        <f t="shared" si="2"/>
        <v>35</v>
      </c>
      <c r="AF21" s="56">
        <f t="shared" si="3"/>
        <v>37</v>
      </c>
      <c r="AG21" s="56">
        <f t="shared" si="4"/>
        <v>32</v>
      </c>
      <c r="AH21" s="56">
        <f t="shared" si="5"/>
        <v>36</v>
      </c>
      <c r="AI21" s="56">
        <f t="shared" si="6"/>
        <v>32.5</v>
      </c>
      <c r="AJ21" s="23">
        <f t="shared" si="11"/>
        <v>172.5</v>
      </c>
      <c r="AK21" s="23">
        <f t="shared" si="7"/>
        <v>37</v>
      </c>
      <c r="AL21" s="23">
        <f t="shared" si="8"/>
        <v>32</v>
      </c>
      <c r="AM21" s="23">
        <f t="shared" si="9"/>
        <v>103.5</v>
      </c>
      <c r="AN21" s="56">
        <v>5</v>
      </c>
      <c r="AO21" s="69">
        <f t="shared" si="10"/>
        <v>20.7</v>
      </c>
      <c r="AP21" s="72"/>
      <c r="AQ21" s="72"/>
      <c r="AR21" s="72"/>
      <c r="AS21" s="72"/>
      <c r="AT21" s="74"/>
      <c r="AU21" s="70"/>
      <c r="AV21" s="100">
        <f t="shared" si="0"/>
        <v>20.7</v>
      </c>
      <c r="AW21" s="102">
        <f t="shared" si="1"/>
        <v>8</v>
      </c>
    </row>
    <row r="22" spans="1:49"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V22" s="18"/>
    </row>
    <row r="23" spans="1:49">
      <c r="B23" s="19" t="s">
        <v>40</v>
      </c>
      <c r="C23" s="19"/>
      <c r="D23" s="19"/>
    </row>
    <row r="24" spans="1:49">
      <c r="B24" s="20" t="s">
        <v>41</v>
      </c>
      <c r="C24" s="20"/>
      <c r="D24" s="20"/>
    </row>
    <row r="25" spans="1:49" ht="15" customHeight="1">
      <c r="B25" s="20" t="s">
        <v>42</v>
      </c>
      <c r="C25" s="20"/>
      <c r="D25" s="20"/>
    </row>
    <row r="26" spans="1:49" ht="15" customHeight="1">
      <c r="B26" s="20" t="s">
        <v>43</v>
      </c>
      <c r="C26" s="20"/>
      <c r="D26" s="20"/>
      <c r="E26" s="127"/>
      <c r="F26" s="127"/>
      <c r="G26" s="127"/>
      <c r="H26" s="127"/>
      <c r="I26" s="127"/>
      <c r="J26" s="127"/>
      <c r="K26" s="127"/>
      <c r="L26" s="127"/>
      <c r="M26" s="127"/>
      <c r="N26" s="127"/>
      <c r="O26" s="127"/>
      <c r="P26" s="127"/>
      <c r="Q26" s="127"/>
      <c r="R26" s="127"/>
      <c r="S26" s="127"/>
      <c r="T26" s="127"/>
      <c r="U26" s="127"/>
      <c r="V26" s="127"/>
      <c r="W26" s="127"/>
      <c r="X26" s="127"/>
      <c r="Y26" s="127"/>
      <c r="Z26" s="127"/>
      <c r="AA26" s="127"/>
      <c r="AB26" s="127"/>
      <c r="AC26" s="127"/>
      <c r="AD26" s="127"/>
      <c r="AE26" s="127"/>
      <c r="AF26" s="127"/>
      <c r="AG26" s="127"/>
      <c r="AH26" s="127"/>
      <c r="AI26" s="127"/>
      <c r="AJ26" s="127"/>
      <c r="AK26" s="127"/>
      <c r="AL26" s="127"/>
      <c r="AM26" s="127"/>
      <c r="AN26" s="127"/>
      <c r="AO26" s="127"/>
      <c r="AP26" s="127"/>
      <c r="AQ26" s="127"/>
      <c r="AR26" s="127"/>
      <c r="AS26" s="127"/>
      <c r="AT26" s="127"/>
      <c r="AU26" s="127"/>
      <c r="AV26" s="127"/>
    </row>
    <row r="27" spans="1:49">
      <c r="B27" s="20"/>
      <c r="C27" s="20"/>
      <c r="D27" s="20"/>
      <c r="E27" s="127"/>
      <c r="F27" s="127"/>
      <c r="G27" s="127"/>
      <c r="H27" s="127"/>
      <c r="I27" s="127"/>
      <c r="J27" s="127"/>
      <c r="K27" s="127"/>
      <c r="L27" s="127"/>
      <c r="M27" s="127"/>
      <c r="N27" s="127"/>
      <c r="O27" s="127"/>
      <c r="P27" s="127"/>
      <c r="Q27" s="127"/>
      <c r="R27" s="127"/>
      <c r="S27" s="127"/>
      <c r="T27" s="127"/>
      <c r="U27" s="127"/>
      <c r="V27" s="127"/>
      <c r="W27" s="127"/>
      <c r="X27" s="127"/>
      <c r="Y27" s="127"/>
      <c r="Z27" s="127"/>
      <c r="AA27" s="127"/>
      <c r="AB27" s="127"/>
      <c r="AC27" s="127"/>
      <c r="AD27" s="127"/>
      <c r="AE27" s="127"/>
      <c r="AF27" s="127"/>
      <c r="AG27" s="127"/>
      <c r="AH27" s="127"/>
      <c r="AI27" s="127"/>
      <c r="AJ27" s="127"/>
      <c r="AK27" s="127"/>
      <c r="AL27" s="127"/>
      <c r="AM27" s="127"/>
      <c r="AN27" s="127"/>
      <c r="AO27" s="127"/>
      <c r="AP27" s="127"/>
      <c r="AQ27" s="127"/>
      <c r="AR27" s="127"/>
      <c r="AS27" s="127"/>
      <c r="AT27" s="127"/>
      <c r="AU27" s="127"/>
      <c r="AV27" s="127"/>
    </row>
    <row r="28" spans="1:49">
      <c r="B28" s="20" t="s">
        <v>44</v>
      </c>
      <c r="C28" s="20"/>
      <c r="D28" s="20"/>
    </row>
    <row r="29" spans="1:49">
      <c r="B29" s="20" t="s">
        <v>45</v>
      </c>
      <c r="C29" s="20"/>
      <c r="D29" s="20"/>
    </row>
    <row r="30" spans="1:49">
      <c r="B30" s="20"/>
      <c r="C30" s="20"/>
      <c r="D30" s="20"/>
    </row>
    <row r="31" spans="1:49">
      <c r="B31" s="19" t="s">
        <v>46</v>
      </c>
      <c r="C31" s="19"/>
      <c r="D31" s="19"/>
    </row>
    <row r="32" spans="1:49">
      <c r="B32" s="20" t="s">
        <v>47</v>
      </c>
      <c r="C32" s="20"/>
      <c r="D32" s="20"/>
    </row>
    <row r="33" spans="2:4">
      <c r="B33" s="20"/>
      <c r="C33" s="20"/>
      <c r="D33" s="20"/>
    </row>
  </sheetData>
  <mergeCells count="24">
    <mergeCell ref="AW7:AW8"/>
    <mergeCell ref="AP7:AU7"/>
    <mergeCell ref="AE7:AE8"/>
    <mergeCell ref="E26:AV27"/>
    <mergeCell ref="Y7:AD7"/>
    <mergeCell ref="B7:F7"/>
    <mergeCell ref="AV7:AV8"/>
    <mergeCell ref="G7:L7"/>
    <mergeCell ref="AN7:AN8"/>
    <mergeCell ref="AO7:AO8"/>
    <mergeCell ref="M7:R7"/>
    <mergeCell ref="S7:X7"/>
    <mergeCell ref="AI7:AI8"/>
    <mergeCell ref="AK7:AK8"/>
    <mergeCell ref="AL7:AL8"/>
    <mergeCell ref="AF7:AF8"/>
    <mergeCell ref="AG7:AG8"/>
    <mergeCell ref="AH7:AH8"/>
    <mergeCell ref="B2:AT3"/>
    <mergeCell ref="A5:AV5"/>
    <mergeCell ref="A7:A8"/>
    <mergeCell ref="B6:AD6"/>
    <mergeCell ref="AJ7:AJ8"/>
    <mergeCell ref="AM7:AM8"/>
  </mergeCells>
  <phoneticPr fontId="0" type="noConversion"/>
  <conditionalFormatting sqref="AW9:AW21">
    <cfRule type="cellIs" dxfId="2" priority="1" operator="equal">
      <formula>1</formula>
    </cfRule>
    <cfRule type="cellIs" dxfId="1" priority="2" operator="equal">
      <formula>2</formula>
    </cfRule>
    <cfRule type="cellIs" dxfId="0" priority="3" operator="equal">
      <formula>3</formula>
    </cfRule>
  </conditionalFormatting>
  <pageMargins left="0.11811023622047245" right="0" top="0.15748031496062992" bottom="0.19685039370078741" header="0.23622047244094491" footer="0.23622047244094491"/>
  <pageSetup paperSize="9" scale="6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44"/>
  <sheetViews>
    <sheetView topLeftCell="A32" zoomScale="90" zoomScaleNormal="90" workbookViewId="0">
      <selection activeCell="M31" sqref="M31"/>
    </sheetView>
  </sheetViews>
  <sheetFormatPr defaultColWidth="11.42578125" defaultRowHeight="14.25"/>
  <cols>
    <col min="1" max="1" width="28.85546875" style="16" customWidth="1"/>
    <col min="2" max="4" width="5.7109375" style="16" customWidth="1"/>
    <col min="5" max="5" width="5.140625" style="16" customWidth="1"/>
    <col min="6" max="6" width="6" style="16" customWidth="1"/>
    <col min="7" max="9" width="6.42578125" style="16" customWidth="1"/>
    <col min="10" max="10" width="8.140625" style="16" customWidth="1"/>
    <col min="11" max="11" width="7.140625" style="16" customWidth="1"/>
    <col min="12" max="12" width="8" style="16" customWidth="1"/>
    <col min="13" max="13" width="36.7109375" style="16" customWidth="1"/>
    <col min="14" max="16" width="5.7109375" style="16" customWidth="1"/>
    <col min="17" max="17" width="8.42578125" style="16" bestFit="1" customWidth="1"/>
    <col min="18" max="16384" width="11.42578125" style="16"/>
  </cols>
  <sheetData>
    <row r="1" spans="1:18" ht="75.75" customHeight="1">
      <c r="C1" s="17"/>
      <c r="D1" s="17"/>
      <c r="E1" s="17"/>
      <c r="L1" s="17"/>
      <c r="M1" s="17"/>
      <c r="O1" s="17"/>
      <c r="P1" s="17"/>
      <c r="Q1" s="17"/>
    </row>
    <row r="2" spans="1:18" ht="39.75" customHeight="1">
      <c r="A2" s="117" t="str">
        <f>'PUNTUACIO OBRA'!B2</f>
        <v xml:space="preserve">En Torrent a vint-i-huit de novembre de dos mil vint-i-cinc, reunit el jurat designat per Junta Local Fallera de Torrent per al Concurs de teatre major modalitat obra llarga ha decidit atorgar les següents puntuacions: 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9"/>
      <c r="O2" s="9"/>
      <c r="P2" s="9"/>
      <c r="Q2" s="9"/>
    </row>
    <row r="3" spans="1:18" ht="14.25" customHeight="1">
      <c r="Q3" s="18"/>
    </row>
    <row r="4" spans="1:18" ht="15" customHeight="1">
      <c r="A4" s="118" t="s">
        <v>48</v>
      </c>
      <c r="B4" s="118"/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9"/>
      <c r="O4" s="9"/>
      <c r="P4" s="9"/>
      <c r="Q4" s="9"/>
    </row>
    <row r="5" spans="1:18" ht="15" thickBot="1">
      <c r="A5" s="1"/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21"/>
      <c r="P5" s="121"/>
      <c r="Q5" s="1"/>
    </row>
    <row r="6" spans="1:18" ht="36" customHeight="1" thickBot="1">
      <c r="A6" s="119" t="s">
        <v>2</v>
      </c>
      <c r="B6" s="124" t="s">
        <v>49</v>
      </c>
      <c r="C6" s="125"/>
      <c r="D6" s="125"/>
      <c r="E6" s="125"/>
      <c r="F6" s="125"/>
      <c r="G6" s="134" t="s">
        <v>13</v>
      </c>
      <c r="H6" s="134" t="s">
        <v>14</v>
      </c>
      <c r="I6" s="134" t="s">
        <v>15</v>
      </c>
      <c r="J6" s="134" t="s">
        <v>16</v>
      </c>
      <c r="K6" s="134" t="s">
        <v>17</v>
      </c>
      <c r="L6" s="134" t="s">
        <v>18</v>
      </c>
      <c r="M6" s="137" t="s">
        <v>50</v>
      </c>
      <c r="N6" s="6"/>
      <c r="O6" s="6"/>
      <c r="P6" s="6"/>
      <c r="Q6" s="21"/>
      <c r="R6" s="21"/>
    </row>
    <row r="7" spans="1:18" ht="15" thickBot="1">
      <c r="A7" s="136"/>
      <c r="B7" s="3">
        <v>1</v>
      </c>
      <c r="C7" s="4">
        <v>2</v>
      </c>
      <c r="D7" s="11">
        <v>3</v>
      </c>
      <c r="E7" s="11">
        <v>4</v>
      </c>
      <c r="F7" s="11">
        <v>5</v>
      </c>
      <c r="G7" s="135"/>
      <c r="H7" s="139"/>
      <c r="I7" s="139"/>
      <c r="J7" s="139"/>
      <c r="K7" s="135"/>
      <c r="L7" s="135"/>
      <c r="M7" s="138"/>
      <c r="N7" s="7"/>
      <c r="O7" s="7"/>
      <c r="P7" s="7"/>
      <c r="Q7" s="21"/>
      <c r="R7" s="21"/>
    </row>
    <row r="8" spans="1:18" ht="14.25" customHeight="1" thickBot="1">
      <c r="A8" s="52" t="s">
        <v>27</v>
      </c>
      <c r="B8" s="24"/>
      <c r="C8" s="24"/>
      <c r="D8" s="24"/>
      <c r="E8" s="24"/>
      <c r="F8" s="24"/>
      <c r="G8" s="44">
        <f>SUM(B8:F8)</f>
        <v>0</v>
      </c>
      <c r="H8" s="44">
        <f>MAX(B8:F8)</f>
        <v>0</v>
      </c>
      <c r="I8" s="44">
        <f>MIN(B8:F8)</f>
        <v>0</v>
      </c>
      <c r="J8" s="44">
        <f>G8-H8-I8</f>
        <v>0</v>
      </c>
      <c r="K8" s="45">
        <v>5</v>
      </c>
      <c r="L8" s="46">
        <f>J8/K8</f>
        <v>0</v>
      </c>
      <c r="M8" s="47"/>
      <c r="N8" s="10"/>
      <c r="O8" s="8"/>
      <c r="P8" s="8"/>
      <c r="Q8" s="21"/>
      <c r="R8" s="21"/>
    </row>
    <row r="9" spans="1:18" ht="15" thickBot="1">
      <c r="A9" s="52" t="s">
        <v>28</v>
      </c>
      <c r="B9" s="24"/>
      <c r="C9" s="24"/>
      <c r="D9" s="24"/>
      <c r="E9" s="24"/>
      <c r="F9" s="24"/>
      <c r="G9" s="33">
        <f t="shared" ref="G9:G18" si="0">SUM(B9:F9)</f>
        <v>0</v>
      </c>
      <c r="H9" s="44">
        <f t="shared" ref="H9:H20" si="1">MAX(B9:F9)</f>
        <v>0</v>
      </c>
      <c r="I9" s="44">
        <f t="shared" ref="I9:I20" si="2">MIN(B9:F9)</f>
        <v>0</v>
      </c>
      <c r="J9" s="44">
        <f t="shared" ref="J9:J20" si="3">G9-H9-I9</f>
        <v>0</v>
      </c>
      <c r="K9" s="2">
        <v>5</v>
      </c>
      <c r="L9" s="34">
        <f t="shared" ref="L9:L20" si="4">+G9/K9</f>
        <v>0</v>
      </c>
      <c r="M9" s="48"/>
      <c r="N9" s="8"/>
      <c r="O9" s="8"/>
      <c r="P9" s="8"/>
      <c r="Q9" s="21"/>
      <c r="R9" s="21"/>
    </row>
    <row r="10" spans="1:18" ht="15" thickBot="1">
      <c r="A10" s="52" t="s">
        <v>29</v>
      </c>
      <c r="B10" s="24">
        <v>10</v>
      </c>
      <c r="C10" s="24">
        <v>10</v>
      </c>
      <c r="D10" s="24">
        <v>10</v>
      </c>
      <c r="E10" s="24">
        <v>10</v>
      </c>
      <c r="F10" s="24">
        <v>10</v>
      </c>
      <c r="G10" s="33">
        <f t="shared" si="0"/>
        <v>50</v>
      </c>
      <c r="H10" s="44">
        <f t="shared" si="1"/>
        <v>10</v>
      </c>
      <c r="I10" s="44">
        <f t="shared" si="2"/>
        <v>10</v>
      </c>
      <c r="J10" s="44">
        <f t="shared" si="3"/>
        <v>30</v>
      </c>
      <c r="K10" s="2">
        <v>5</v>
      </c>
      <c r="L10" s="34">
        <f t="shared" si="4"/>
        <v>10</v>
      </c>
      <c r="M10" s="145" t="s">
        <v>51</v>
      </c>
      <c r="N10" s="8"/>
      <c r="O10" s="8"/>
      <c r="P10" s="8"/>
      <c r="Q10" s="21"/>
      <c r="R10" s="21"/>
    </row>
    <row r="11" spans="1:18" ht="15" thickBot="1">
      <c r="A11" s="52" t="s">
        <v>30</v>
      </c>
      <c r="B11" s="24"/>
      <c r="C11" s="24"/>
      <c r="D11" s="24"/>
      <c r="E11" s="24"/>
      <c r="F11" s="24"/>
      <c r="G11" s="33">
        <f t="shared" si="0"/>
        <v>0</v>
      </c>
      <c r="H11" s="44">
        <f t="shared" si="1"/>
        <v>0</v>
      </c>
      <c r="I11" s="44">
        <f t="shared" si="2"/>
        <v>0</v>
      </c>
      <c r="J11" s="44">
        <f t="shared" si="3"/>
        <v>0</v>
      </c>
      <c r="K11" s="2">
        <v>5</v>
      </c>
      <c r="L11" s="34">
        <f t="shared" si="4"/>
        <v>0</v>
      </c>
      <c r="M11" s="48"/>
      <c r="N11" s="5"/>
      <c r="O11" s="5"/>
      <c r="P11" s="5"/>
    </row>
    <row r="12" spans="1:18" ht="15" thickBot="1">
      <c r="A12" s="53" t="s">
        <v>31</v>
      </c>
      <c r="B12" s="24"/>
      <c r="C12" s="24"/>
      <c r="D12" s="24"/>
      <c r="E12" s="24"/>
      <c r="F12" s="24"/>
      <c r="G12" s="33">
        <f t="shared" si="0"/>
        <v>0</v>
      </c>
      <c r="H12" s="44">
        <f t="shared" si="1"/>
        <v>0</v>
      </c>
      <c r="I12" s="44">
        <f t="shared" si="2"/>
        <v>0</v>
      </c>
      <c r="J12" s="44">
        <f t="shared" si="3"/>
        <v>0</v>
      </c>
      <c r="K12" s="2">
        <v>5</v>
      </c>
      <c r="L12" s="34">
        <f t="shared" si="4"/>
        <v>0</v>
      </c>
      <c r="M12" s="48"/>
      <c r="N12" s="5"/>
      <c r="O12" s="5"/>
      <c r="P12" s="5"/>
    </row>
    <row r="13" spans="1:18" ht="15" thickBot="1">
      <c r="A13" s="52" t="s">
        <v>32</v>
      </c>
      <c r="B13" s="24"/>
      <c r="C13" s="24"/>
      <c r="D13" s="24"/>
      <c r="E13" s="24"/>
      <c r="F13" s="24"/>
      <c r="G13" s="33">
        <f t="shared" si="0"/>
        <v>0</v>
      </c>
      <c r="H13" s="44">
        <f t="shared" si="1"/>
        <v>0</v>
      </c>
      <c r="I13" s="44">
        <f t="shared" si="2"/>
        <v>0</v>
      </c>
      <c r="J13" s="44">
        <f t="shared" si="3"/>
        <v>0</v>
      </c>
      <c r="K13" s="2">
        <v>5</v>
      </c>
      <c r="L13" s="34">
        <f t="shared" si="4"/>
        <v>0</v>
      </c>
      <c r="M13" s="48"/>
      <c r="N13" s="5"/>
      <c r="O13" s="5"/>
      <c r="P13" s="5"/>
    </row>
    <row r="14" spans="1:18" ht="15" thickBot="1">
      <c r="A14" s="54" t="s">
        <v>33</v>
      </c>
      <c r="B14" s="24">
        <v>9</v>
      </c>
      <c r="C14" s="24">
        <v>9</v>
      </c>
      <c r="D14" s="24">
        <v>9</v>
      </c>
      <c r="E14" s="24">
        <v>9</v>
      </c>
      <c r="F14" s="24">
        <v>9</v>
      </c>
      <c r="G14" s="33">
        <f t="shared" si="0"/>
        <v>45</v>
      </c>
      <c r="H14" s="44">
        <f t="shared" si="1"/>
        <v>9</v>
      </c>
      <c r="I14" s="44">
        <f t="shared" si="2"/>
        <v>9</v>
      </c>
      <c r="J14" s="44">
        <f t="shared" si="3"/>
        <v>27</v>
      </c>
      <c r="K14" s="2">
        <v>5</v>
      </c>
      <c r="L14" s="34">
        <f t="shared" si="4"/>
        <v>9</v>
      </c>
      <c r="M14" s="48" t="s">
        <v>52</v>
      </c>
      <c r="N14" s="5"/>
      <c r="O14" s="5"/>
      <c r="P14" s="5"/>
    </row>
    <row r="15" spans="1:18" ht="15" thickBot="1">
      <c r="A15" s="52" t="s">
        <v>34</v>
      </c>
      <c r="B15" s="24"/>
      <c r="C15" s="24"/>
      <c r="D15" s="24"/>
      <c r="E15" s="24"/>
      <c r="F15" s="24"/>
      <c r="G15" s="33">
        <f t="shared" si="0"/>
        <v>0</v>
      </c>
      <c r="H15" s="44">
        <f t="shared" si="1"/>
        <v>0</v>
      </c>
      <c r="I15" s="44">
        <f t="shared" si="2"/>
        <v>0</v>
      </c>
      <c r="J15" s="44">
        <f t="shared" si="3"/>
        <v>0</v>
      </c>
      <c r="K15" s="2">
        <v>5</v>
      </c>
      <c r="L15" s="34">
        <f t="shared" si="4"/>
        <v>0</v>
      </c>
      <c r="M15" s="43"/>
      <c r="N15" s="5"/>
      <c r="O15" s="5"/>
      <c r="P15" s="5"/>
    </row>
    <row r="16" spans="1:18" ht="15" thickBot="1">
      <c r="A16" s="52" t="s">
        <v>35</v>
      </c>
      <c r="B16" s="24"/>
      <c r="C16" s="24"/>
      <c r="D16" s="24"/>
      <c r="E16" s="24"/>
      <c r="F16" s="24"/>
      <c r="G16" s="33">
        <f t="shared" si="0"/>
        <v>0</v>
      </c>
      <c r="H16" s="44">
        <f t="shared" si="1"/>
        <v>0</v>
      </c>
      <c r="I16" s="44">
        <f t="shared" si="2"/>
        <v>0</v>
      </c>
      <c r="J16" s="44">
        <f t="shared" si="3"/>
        <v>0</v>
      </c>
      <c r="K16" s="2">
        <v>5</v>
      </c>
      <c r="L16" s="34">
        <f t="shared" si="4"/>
        <v>0</v>
      </c>
      <c r="M16" s="43"/>
      <c r="N16" s="5"/>
      <c r="O16" s="5"/>
      <c r="P16" s="5"/>
    </row>
    <row r="17" spans="1:18" ht="15" thickBot="1">
      <c r="A17" s="52" t="s">
        <v>36</v>
      </c>
      <c r="B17" s="24">
        <v>9</v>
      </c>
      <c r="C17" s="24">
        <v>9</v>
      </c>
      <c r="D17" s="24">
        <v>9</v>
      </c>
      <c r="E17" s="24">
        <v>9</v>
      </c>
      <c r="F17" s="24">
        <v>9</v>
      </c>
      <c r="G17" s="33">
        <f t="shared" si="0"/>
        <v>45</v>
      </c>
      <c r="H17" s="44">
        <f t="shared" si="1"/>
        <v>9</v>
      </c>
      <c r="I17" s="44">
        <f t="shared" si="2"/>
        <v>9</v>
      </c>
      <c r="J17" s="44">
        <f t="shared" si="3"/>
        <v>27</v>
      </c>
      <c r="K17" s="2">
        <v>5</v>
      </c>
      <c r="L17" s="34">
        <f t="shared" si="4"/>
        <v>9</v>
      </c>
      <c r="M17" s="43" t="s">
        <v>53</v>
      </c>
      <c r="N17" s="5"/>
      <c r="O17" s="5"/>
      <c r="P17" s="5"/>
    </row>
    <row r="18" spans="1:18" ht="15" thickBot="1">
      <c r="A18" s="75" t="s">
        <v>37</v>
      </c>
      <c r="B18" s="24"/>
      <c r="C18" s="24"/>
      <c r="D18" s="24"/>
      <c r="E18" s="24"/>
      <c r="F18" s="24"/>
      <c r="G18" s="33">
        <f t="shared" si="0"/>
        <v>0</v>
      </c>
      <c r="H18" s="44">
        <f t="shared" si="1"/>
        <v>0</v>
      </c>
      <c r="I18" s="44">
        <f t="shared" si="2"/>
        <v>0</v>
      </c>
      <c r="J18" s="44">
        <f t="shared" si="3"/>
        <v>0</v>
      </c>
      <c r="K18" s="2">
        <v>5</v>
      </c>
      <c r="L18" s="34">
        <f t="shared" si="4"/>
        <v>0</v>
      </c>
      <c r="M18" s="43"/>
      <c r="N18" s="5"/>
      <c r="O18" s="5"/>
      <c r="P18" s="5"/>
    </row>
    <row r="19" spans="1:18" ht="15" thickBot="1">
      <c r="A19" s="63" t="s">
        <v>38</v>
      </c>
      <c r="B19" s="24"/>
      <c r="C19" s="24"/>
      <c r="D19" s="24"/>
      <c r="E19" s="24"/>
      <c r="F19" s="24"/>
      <c r="G19" s="33">
        <f t="shared" ref="G19:G20" si="5">SUM(B19:F19)</f>
        <v>0</v>
      </c>
      <c r="H19" s="44">
        <f t="shared" si="1"/>
        <v>0</v>
      </c>
      <c r="I19" s="44">
        <f t="shared" si="2"/>
        <v>0</v>
      </c>
      <c r="J19" s="44">
        <f t="shared" si="3"/>
        <v>0</v>
      </c>
      <c r="K19" s="2">
        <v>5</v>
      </c>
      <c r="L19" s="34">
        <f t="shared" si="4"/>
        <v>0</v>
      </c>
      <c r="M19" s="43"/>
      <c r="N19" s="5"/>
      <c r="O19" s="5"/>
      <c r="P19" s="5"/>
    </row>
    <row r="20" spans="1:18" ht="17.25" customHeight="1">
      <c r="A20" s="63" t="s">
        <v>39</v>
      </c>
      <c r="B20" s="24"/>
      <c r="C20" s="24"/>
      <c r="D20" s="24"/>
      <c r="E20" s="24"/>
      <c r="F20" s="24"/>
      <c r="G20" s="33">
        <f t="shared" si="5"/>
        <v>0</v>
      </c>
      <c r="H20" s="44">
        <f t="shared" si="1"/>
        <v>0</v>
      </c>
      <c r="I20" s="44">
        <f t="shared" si="2"/>
        <v>0</v>
      </c>
      <c r="J20" s="44">
        <f t="shared" si="3"/>
        <v>0</v>
      </c>
      <c r="K20" s="2">
        <v>5</v>
      </c>
      <c r="L20" s="34">
        <f t="shared" si="4"/>
        <v>0</v>
      </c>
      <c r="M20" s="43"/>
      <c r="N20" s="5"/>
      <c r="O20" s="5"/>
      <c r="P20" s="5"/>
    </row>
    <row r="21" spans="1:18" ht="15" customHeight="1">
      <c r="A21" s="77"/>
      <c r="B21" s="78"/>
      <c r="C21" s="78"/>
      <c r="D21" s="78"/>
      <c r="E21" s="78"/>
      <c r="F21" s="78"/>
      <c r="G21" s="82"/>
      <c r="H21" s="82"/>
      <c r="I21" s="82"/>
      <c r="J21" s="82"/>
      <c r="K21" s="5"/>
      <c r="L21" s="83"/>
      <c r="M21" s="79"/>
      <c r="N21" s="5"/>
      <c r="O21" s="5"/>
      <c r="P21" s="5"/>
    </row>
    <row r="23" spans="1:18">
      <c r="A23" s="22" t="s">
        <v>54</v>
      </c>
      <c r="B23" s="22"/>
      <c r="C23" s="22"/>
      <c r="E23" s="36"/>
      <c r="F23" s="36"/>
      <c r="G23" s="48" t="s">
        <v>51</v>
      </c>
      <c r="H23" s="51"/>
      <c r="I23" s="51"/>
      <c r="J23" s="51"/>
      <c r="K23" s="36"/>
      <c r="L23" s="36"/>
      <c r="M23" s="36"/>
    </row>
    <row r="25" spans="1:18" ht="15" customHeight="1">
      <c r="A25" s="118" t="s">
        <v>55</v>
      </c>
      <c r="B25" s="118"/>
      <c r="C25" s="118"/>
      <c r="D25" s="118"/>
      <c r="E25" s="118"/>
      <c r="F25" s="118"/>
      <c r="G25" s="118"/>
      <c r="H25" s="118"/>
      <c r="I25" s="118"/>
      <c r="J25" s="118"/>
      <c r="K25" s="118"/>
      <c r="L25" s="118"/>
      <c r="M25" s="118"/>
      <c r="N25" s="9"/>
      <c r="O25" s="9"/>
      <c r="P25" s="9"/>
      <c r="Q25" s="9"/>
    </row>
    <row r="26" spans="1:18" ht="15" thickBot="1">
      <c r="A26" s="1"/>
      <c r="B26" s="121"/>
      <c r="C26" s="121"/>
      <c r="D26" s="121"/>
      <c r="E26" s="121"/>
      <c r="F26" s="121"/>
      <c r="G26" s="121"/>
      <c r="H26" s="121"/>
      <c r="I26" s="121"/>
      <c r="J26" s="121"/>
      <c r="K26" s="121"/>
      <c r="L26" s="121"/>
      <c r="M26" s="121"/>
      <c r="N26" s="121"/>
      <c r="O26" s="121"/>
      <c r="P26" s="121"/>
      <c r="Q26" s="1"/>
    </row>
    <row r="27" spans="1:18" ht="36" customHeight="1" thickBot="1">
      <c r="A27" s="119" t="s">
        <v>2</v>
      </c>
      <c r="B27" s="124" t="s">
        <v>56</v>
      </c>
      <c r="C27" s="125"/>
      <c r="D27" s="125"/>
      <c r="E27" s="125"/>
      <c r="F27" s="125"/>
      <c r="G27" s="134" t="s">
        <v>13</v>
      </c>
      <c r="H27" s="134" t="s">
        <v>14</v>
      </c>
      <c r="I27" s="134" t="s">
        <v>15</v>
      </c>
      <c r="J27" s="134" t="s">
        <v>16</v>
      </c>
      <c r="K27" s="134" t="s">
        <v>17</v>
      </c>
      <c r="L27" s="134" t="s">
        <v>18</v>
      </c>
      <c r="M27" s="137" t="s">
        <v>57</v>
      </c>
      <c r="N27" s="6"/>
      <c r="O27" s="6"/>
      <c r="P27" s="6"/>
      <c r="Q27" s="21"/>
      <c r="R27" s="21"/>
    </row>
    <row r="28" spans="1:18">
      <c r="A28" s="136"/>
      <c r="B28" s="3">
        <v>1</v>
      </c>
      <c r="C28" s="4">
        <v>2</v>
      </c>
      <c r="D28" s="11">
        <v>3</v>
      </c>
      <c r="E28" s="11">
        <v>4</v>
      </c>
      <c r="F28" s="11">
        <v>5</v>
      </c>
      <c r="G28" s="135"/>
      <c r="H28" s="135"/>
      <c r="I28" s="135"/>
      <c r="J28" s="135"/>
      <c r="K28" s="135"/>
      <c r="L28" s="135"/>
      <c r="M28" s="138"/>
      <c r="N28" s="7"/>
      <c r="O28" s="7"/>
      <c r="P28" s="7"/>
      <c r="Q28" s="21"/>
      <c r="R28" s="21"/>
    </row>
    <row r="29" spans="1:18">
      <c r="A29" s="52" t="s">
        <v>27</v>
      </c>
      <c r="B29" s="24"/>
      <c r="C29" s="24"/>
      <c r="D29" s="24"/>
      <c r="E29" s="24"/>
      <c r="F29" s="24"/>
      <c r="G29" s="33">
        <f>SUM(B29:F29)</f>
        <v>0</v>
      </c>
      <c r="H29" s="33">
        <f>MAX(B29:F29)</f>
        <v>0</v>
      </c>
      <c r="I29" s="33">
        <f>MIN(B29:F29)</f>
        <v>0</v>
      </c>
      <c r="J29" s="33">
        <f>G29-H29-I29</f>
        <v>0</v>
      </c>
      <c r="K29" s="2">
        <v>5</v>
      </c>
      <c r="L29" s="34">
        <f>J29/K29</f>
        <v>0</v>
      </c>
      <c r="M29" s="80"/>
      <c r="N29" s="10"/>
      <c r="O29" s="8"/>
      <c r="P29" s="8"/>
      <c r="Q29" s="21"/>
      <c r="R29" s="21"/>
    </row>
    <row r="30" spans="1:18">
      <c r="A30" s="52" t="s">
        <v>28</v>
      </c>
      <c r="B30" s="24"/>
      <c r="C30" s="24"/>
      <c r="D30" s="24"/>
      <c r="E30" s="24"/>
      <c r="F30" s="24"/>
      <c r="G30" s="33">
        <f t="shared" ref="G30:G41" si="6">SUM(B30:F30)</f>
        <v>0</v>
      </c>
      <c r="H30" s="33">
        <f t="shared" ref="H30:H41" si="7">MAX(B30:F30)</f>
        <v>0</v>
      </c>
      <c r="I30" s="33">
        <f t="shared" ref="I30:I41" si="8">MIN(B30:F30)</f>
        <v>0</v>
      </c>
      <c r="J30" s="33">
        <f t="shared" ref="J30:J41" si="9">G30-H30-I30</f>
        <v>0</v>
      </c>
      <c r="K30" s="2">
        <v>5</v>
      </c>
      <c r="L30" s="34">
        <f t="shared" ref="L30:L41" si="10">+G30/K30</f>
        <v>0</v>
      </c>
      <c r="M30" s="80"/>
      <c r="N30" s="8"/>
      <c r="O30" s="8"/>
      <c r="P30" s="8"/>
      <c r="Q30" s="21"/>
      <c r="R30" s="21"/>
    </row>
    <row r="31" spans="1:18">
      <c r="A31" s="52" t="s">
        <v>29</v>
      </c>
      <c r="B31" s="24">
        <v>10</v>
      </c>
      <c r="C31" s="24">
        <v>10</v>
      </c>
      <c r="D31" s="24">
        <v>10</v>
      </c>
      <c r="E31" s="24">
        <v>10</v>
      </c>
      <c r="F31" s="24">
        <v>10</v>
      </c>
      <c r="G31" s="33">
        <f t="shared" si="6"/>
        <v>50</v>
      </c>
      <c r="H31" s="33">
        <f t="shared" si="7"/>
        <v>10</v>
      </c>
      <c r="I31" s="33">
        <f t="shared" si="8"/>
        <v>10</v>
      </c>
      <c r="J31" s="33">
        <f t="shared" si="9"/>
        <v>30</v>
      </c>
      <c r="K31" s="2">
        <v>5</v>
      </c>
      <c r="L31" s="34">
        <f t="shared" si="10"/>
        <v>10</v>
      </c>
      <c r="M31" s="146" t="s">
        <v>58</v>
      </c>
      <c r="N31" s="10"/>
      <c r="O31" s="8"/>
      <c r="P31" s="8"/>
      <c r="Q31" s="21"/>
      <c r="R31" s="21"/>
    </row>
    <row r="32" spans="1:18">
      <c r="A32" s="52" t="s">
        <v>30</v>
      </c>
      <c r="B32" s="24"/>
      <c r="C32" s="24"/>
      <c r="D32" s="24"/>
      <c r="E32" s="24"/>
      <c r="F32" s="24"/>
      <c r="G32" s="33">
        <f t="shared" si="6"/>
        <v>0</v>
      </c>
      <c r="H32" s="33">
        <f t="shared" si="7"/>
        <v>0</v>
      </c>
      <c r="I32" s="33">
        <f t="shared" si="8"/>
        <v>0</v>
      </c>
      <c r="J32" s="33">
        <f t="shared" si="9"/>
        <v>0</v>
      </c>
      <c r="K32" s="2">
        <v>5</v>
      </c>
      <c r="L32" s="34">
        <f t="shared" si="10"/>
        <v>0</v>
      </c>
      <c r="M32" s="80"/>
      <c r="N32" s="8"/>
      <c r="O32" s="8"/>
      <c r="P32" s="8"/>
      <c r="Q32" s="21"/>
      <c r="R32" s="21"/>
    </row>
    <row r="33" spans="1:16">
      <c r="A33" s="53" t="s">
        <v>31</v>
      </c>
      <c r="B33" s="24"/>
      <c r="C33" s="24"/>
      <c r="D33" s="24"/>
      <c r="E33" s="24"/>
      <c r="F33" s="24"/>
      <c r="G33" s="33">
        <f t="shared" si="6"/>
        <v>0</v>
      </c>
      <c r="H33" s="33">
        <f t="shared" si="7"/>
        <v>0</v>
      </c>
      <c r="I33" s="33">
        <f t="shared" si="8"/>
        <v>0</v>
      </c>
      <c r="J33" s="33">
        <f t="shared" si="9"/>
        <v>0</v>
      </c>
      <c r="K33" s="2">
        <v>5</v>
      </c>
      <c r="L33" s="34">
        <f t="shared" si="10"/>
        <v>0</v>
      </c>
      <c r="M33" s="80"/>
      <c r="N33" s="5"/>
      <c r="O33" s="5"/>
      <c r="P33" s="5"/>
    </row>
    <row r="34" spans="1:16">
      <c r="A34" s="52" t="s">
        <v>32</v>
      </c>
      <c r="B34" s="24">
        <v>9</v>
      </c>
      <c r="C34" s="24">
        <v>9</v>
      </c>
      <c r="D34" s="24">
        <v>9</v>
      </c>
      <c r="E34" s="24">
        <v>9</v>
      </c>
      <c r="F34" s="24">
        <v>9</v>
      </c>
      <c r="G34" s="33">
        <f t="shared" si="6"/>
        <v>45</v>
      </c>
      <c r="H34" s="33">
        <f t="shared" si="7"/>
        <v>9</v>
      </c>
      <c r="I34" s="33">
        <f t="shared" si="8"/>
        <v>9</v>
      </c>
      <c r="J34" s="33">
        <f t="shared" si="9"/>
        <v>27</v>
      </c>
      <c r="K34" s="2">
        <v>5</v>
      </c>
      <c r="L34" s="34">
        <f t="shared" si="10"/>
        <v>9</v>
      </c>
      <c r="M34" s="80" t="s">
        <v>59</v>
      </c>
      <c r="N34" s="5"/>
      <c r="O34" s="5"/>
      <c r="P34" s="5"/>
    </row>
    <row r="35" spans="1:16">
      <c r="A35" s="54" t="s">
        <v>33</v>
      </c>
      <c r="B35" s="24"/>
      <c r="C35" s="24"/>
      <c r="D35" s="24"/>
      <c r="E35" s="24"/>
      <c r="F35" s="24"/>
      <c r="G35" s="33">
        <f t="shared" si="6"/>
        <v>0</v>
      </c>
      <c r="H35" s="33">
        <f t="shared" si="7"/>
        <v>0</v>
      </c>
      <c r="I35" s="33">
        <f t="shared" si="8"/>
        <v>0</v>
      </c>
      <c r="J35" s="33">
        <f t="shared" si="9"/>
        <v>0</v>
      </c>
      <c r="K35" s="2">
        <v>5</v>
      </c>
      <c r="L35" s="34">
        <f t="shared" si="10"/>
        <v>0</v>
      </c>
      <c r="M35" s="80"/>
      <c r="N35" s="5"/>
      <c r="O35" s="5"/>
      <c r="P35" s="5"/>
    </row>
    <row r="36" spans="1:16">
      <c r="A36" s="52" t="s">
        <v>34</v>
      </c>
      <c r="B36" s="24"/>
      <c r="C36" s="24"/>
      <c r="D36" s="24"/>
      <c r="E36" s="24"/>
      <c r="F36" s="24"/>
      <c r="G36" s="33">
        <f t="shared" si="6"/>
        <v>0</v>
      </c>
      <c r="H36" s="33">
        <f t="shared" si="7"/>
        <v>0</v>
      </c>
      <c r="I36" s="33">
        <f t="shared" si="8"/>
        <v>0</v>
      </c>
      <c r="J36" s="33">
        <f t="shared" si="9"/>
        <v>0</v>
      </c>
      <c r="K36" s="2">
        <v>5</v>
      </c>
      <c r="L36" s="34">
        <f t="shared" si="10"/>
        <v>0</v>
      </c>
      <c r="M36" s="80"/>
      <c r="N36" s="5"/>
      <c r="O36" s="5"/>
      <c r="P36" s="5"/>
    </row>
    <row r="37" spans="1:16">
      <c r="A37" s="52" t="s">
        <v>35</v>
      </c>
      <c r="B37" s="24"/>
      <c r="C37" s="24"/>
      <c r="D37" s="24"/>
      <c r="E37" s="24"/>
      <c r="F37" s="24"/>
      <c r="G37" s="33">
        <f t="shared" si="6"/>
        <v>0</v>
      </c>
      <c r="H37" s="33">
        <f t="shared" si="7"/>
        <v>0</v>
      </c>
      <c r="I37" s="33">
        <f t="shared" si="8"/>
        <v>0</v>
      </c>
      <c r="J37" s="33">
        <f t="shared" si="9"/>
        <v>0</v>
      </c>
      <c r="K37" s="2">
        <v>5</v>
      </c>
      <c r="L37" s="34">
        <f t="shared" si="10"/>
        <v>0</v>
      </c>
      <c r="M37" s="80"/>
      <c r="N37" s="5"/>
      <c r="O37" s="5"/>
      <c r="P37" s="5"/>
    </row>
    <row r="38" spans="1:16" ht="14.25" customHeight="1">
      <c r="A38" s="52" t="s">
        <v>36</v>
      </c>
      <c r="B38" s="24"/>
      <c r="C38" s="24"/>
      <c r="D38" s="24"/>
      <c r="E38" s="24"/>
      <c r="F38" s="24"/>
      <c r="G38" s="33">
        <f t="shared" si="6"/>
        <v>0</v>
      </c>
      <c r="H38" s="33">
        <f t="shared" si="7"/>
        <v>0</v>
      </c>
      <c r="I38" s="33">
        <f t="shared" si="8"/>
        <v>0</v>
      </c>
      <c r="J38" s="33">
        <f t="shared" si="9"/>
        <v>0</v>
      </c>
      <c r="K38" s="2">
        <v>5</v>
      </c>
      <c r="L38" s="34">
        <f t="shared" si="10"/>
        <v>0</v>
      </c>
      <c r="M38" s="80"/>
      <c r="N38" s="5"/>
      <c r="O38" s="5"/>
      <c r="P38" s="5"/>
    </row>
    <row r="39" spans="1:16">
      <c r="A39" s="75" t="s">
        <v>37</v>
      </c>
      <c r="B39" s="24"/>
      <c r="C39" s="24"/>
      <c r="D39" s="24"/>
      <c r="E39" s="24"/>
      <c r="F39" s="24"/>
      <c r="G39" s="33">
        <f t="shared" si="6"/>
        <v>0</v>
      </c>
      <c r="H39" s="33">
        <f t="shared" si="7"/>
        <v>0</v>
      </c>
      <c r="I39" s="33">
        <f t="shared" si="8"/>
        <v>0</v>
      </c>
      <c r="J39" s="33">
        <f t="shared" si="9"/>
        <v>0</v>
      </c>
      <c r="K39" s="2">
        <v>5</v>
      </c>
      <c r="L39" s="34">
        <f t="shared" si="10"/>
        <v>0</v>
      </c>
      <c r="M39" s="80"/>
      <c r="N39" s="5"/>
      <c r="O39" s="5"/>
      <c r="P39" s="5"/>
    </row>
    <row r="40" spans="1:16">
      <c r="A40" s="63" t="s">
        <v>38</v>
      </c>
      <c r="B40" s="24"/>
      <c r="C40" s="24"/>
      <c r="D40" s="24"/>
      <c r="E40" s="24"/>
      <c r="F40" s="24"/>
      <c r="G40" s="33">
        <f t="shared" si="6"/>
        <v>0</v>
      </c>
      <c r="H40" s="33">
        <f t="shared" si="7"/>
        <v>0</v>
      </c>
      <c r="I40" s="33">
        <f t="shared" si="8"/>
        <v>0</v>
      </c>
      <c r="J40" s="33">
        <f t="shared" si="9"/>
        <v>0</v>
      </c>
      <c r="K40" s="2">
        <v>5</v>
      </c>
      <c r="L40" s="34">
        <f t="shared" si="10"/>
        <v>0</v>
      </c>
      <c r="M40" s="80"/>
      <c r="N40" s="5"/>
      <c r="O40" s="5"/>
      <c r="P40" s="5"/>
    </row>
    <row r="41" spans="1:16">
      <c r="A41" s="63" t="s">
        <v>39</v>
      </c>
      <c r="B41" s="81">
        <v>9</v>
      </c>
      <c r="C41" s="81">
        <v>9</v>
      </c>
      <c r="D41" s="81">
        <v>9</v>
      </c>
      <c r="E41" s="81">
        <v>9</v>
      </c>
      <c r="F41" s="81">
        <v>9</v>
      </c>
      <c r="G41" s="33">
        <f t="shared" si="6"/>
        <v>45</v>
      </c>
      <c r="H41" s="33">
        <f t="shared" si="7"/>
        <v>9</v>
      </c>
      <c r="I41" s="33">
        <f t="shared" si="8"/>
        <v>9</v>
      </c>
      <c r="J41" s="33">
        <f t="shared" si="9"/>
        <v>27</v>
      </c>
      <c r="K41" s="2">
        <v>5</v>
      </c>
      <c r="L41" s="34">
        <f t="shared" si="10"/>
        <v>9</v>
      </c>
      <c r="M41" s="81" t="s">
        <v>60</v>
      </c>
    </row>
    <row r="42" spans="1:16">
      <c r="A42" s="77"/>
    </row>
    <row r="43" spans="1:16">
      <c r="A43" s="77"/>
    </row>
    <row r="44" spans="1:16">
      <c r="A44" s="22" t="s">
        <v>61</v>
      </c>
      <c r="B44" s="22"/>
      <c r="C44" s="22"/>
      <c r="E44" s="36"/>
      <c r="F44" s="80" t="s">
        <v>58</v>
      </c>
      <c r="G44" s="51"/>
      <c r="H44" s="51"/>
      <c r="I44" s="51"/>
      <c r="J44" s="51"/>
      <c r="K44" s="36"/>
      <c r="L44" s="36"/>
      <c r="M44" s="36"/>
    </row>
  </sheetData>
  <mergeCells count="23">
    <mergeCell ref="B27:F27"/>
    <mergeCell ref="H6:H7"/>
    <mergeCell ref="I6:I7"/>
    <mergeCell ref="J6:J7"/>
    <mergeCell ref="H27:H28"/>
    <mergeCell ref="I27:I28"/>
    <mergeCell ref="J27:J28"/>
    <mergeCell ref="A2:M2"/>
    <mergeCell ref="G27:G28"/>
    <mergeCell ref="K27:K28"/>
    <mergeCell ref="B26:P26"/>
    <mergeCell ref="A27:A28"/>
    <mergeCell ref="M6:M7"/>
    <mergeCell ref="A25:M25"/>
    <mergeCell ref="G6:G7"/>
    <mergeCell ref="B5:P5"/>
    <mergeCell ref="L27:L28"/>
    <mergeCell ref="M27:M28"/>
    <mergeCell ref="B6:F6"/>
    <mergeCell ref="L6:L7"/>
    <mergeCell ref="A4:M4"/>
    <mergeCell ref="K6:K7"/>
    <mergeCell ref="A6:A7"/>
  </mergeCells>
  <phoneticPr fontId="0" type="noConversion"/>
  <pageMargins left="0.51181102362204722" right="0.31496062992125984" top="0.15748031496062992" bottom="0.19685039370078741" header="0.31496062992125984" footer="0.31496062992125984"/>
  <pageSetup paperSize="9" scale="91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R42"/>
  <sheetViews>
    <sheetView topLeftCell="A22" zoomScale="90" zoomScaleNormal="90" workbookViewId="0">
      <selection activeCell="M29" sqref="M29"/>
    </sheetView>
  </sheetViews>
  <sheetFormatPr defaultColWidth="11.42578125" defaultRowHeight="14.25"/>
  <cols>
    <col min="1" max="1" width="28.85546875" style="16" customWidth="1"/>
    <col min="2" max="4" width="5.7109375" style="16" customWidth="1"/>
    <col min="5" max="5" width="5.140625" style="16" customWidth="1"/>
    <col min="6" max="6" width="6" style="16" customWidth="1"/>
    <col min="7" max="9" width="6.42578125" style="16" customWidth="1"/>
    <col min="10" max="10" width="8.140625" style="16" customWidth="1"/>
    <col min="11" max="11" width="7.140625" style="16" customWidth="1"/>
    <col min="12" max="12" width="8" style="16" customWidth="1"/>
    <col min="13" max="13" width="36.7109375" style="16" customWidth="1"/>
    <col min="14" max="16" width="5.7109375" style="16" customWidth="1"/>
    <col min="17" max="17" width="8.42578125" style="16" bestFit="1" customWidth="1"/>
    <col min="18" max="16384" width="11.42578125" style="16"/>
  </cols>
  <sheetData>
    <row r="1" spans="1:18" ht="75.75" customHeight="1">
      <c r="C1" s="17"/>
      <c r="D1" s="17"/>
      <c r="E1" s="17"/>
      <c r="L1" s="17"/>
      <c r="M1" s="17"/>
      <c r="O1" s="17"/>
      <c r="P1" s="17"/>
      <c r="Q1" s="17"/>
    </row>
    <row r="2" spans="1:18" ht="39.75" customHeight="1">
      <c r="A2" s="117" t="str">
        <f>'PUNTUACIO OBRA'!B2</f>
        <v xml:space="preserve">En Torrent a vint-i-huit de novembre de dos mil vint-i-cinc, reunit el jurat designat per Junta Local Fallera de Torrent per al Concurs de teatre major modalitat obra llarga ha decidit atorgar les següents puntuacions: 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9"/>
      <c r="O2" s="9"/>
      <c r="P2" s="9"/>
      <c r="Q2" s="9"/>
    </row>
    <row r="3" spans="1:18" ht="14.25" customHeight="1">
      <c r="Q3" s="18"/>
    </row>
    <row r="4" spans="1:18" ht="15" customHeight="1">
      <c r="A4" s="118" t="s">
        <v>62</v>
      </c>
      <c r="B4" s="118"/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9"/>
      <c r="O4" s="9"/>
      <c r="P4" s="9"/>
      <c r="Q4" s="9"/>
    </row>
    <row r="5" spans="1:18" ht="15" thickBot="1">
      <c r="A5" s="1"/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21"/>
      <c r="P5" s="121"/>
      <c r="Q5" s="1"/>
    </row>
    <row r="6" spans="1:18" ht="36" customHeight="1" thickBot="1">
      <c r="A6" s="119" t="s">
        <v>2</v>
      </c>
      <c r="B6" s="124" t="s">
        <v>49</v>
      </c>
      <c r="C6" s="125"/>
      <c r="D6" s="125"/>
      <c r="E6" s="125"/>
      <c r="F6" s="125"/>
      <c r="G6" s="134" t="s">
        <v>13</v>
      </c>
      <c r="H6" s="134" t="s">
        <v>14</v>
      </c>
      <c r="I6" s="134" t="s">
        <v>15</v>
      </c>
      <c r="J6" s="134" t="s">
        <v>16</v>
      </c>
      <c r="K6" s="134" t="s">
        <v>17</v>
      </c>
      <c r="L6" s="134" t="s">
        <v>18</v>
      </c>
      <c r="M6" s="137" t="s">
        <v>50</v>
      </c>
      <c r="N6" s="6"/>
      <c r="O6" s="6"/>
      <c r="P6" s="6"/>
      <c r="Q6" s="21"/>
      <c r="R6" s="21"/>
    </row>
    <row r="7" spans="1:18" ht="15" thickBot="1">
      <c r="A7" s="136"/>
      <c r="B7" s="3">
        <v>1</v>
      </c>
      <c r="C7" s="4">
        <v>2</v>
      </c>
      <c r="D7" s="11">
        <v>3</v>
      </c>
      <c r="E7" s="11">
        <v>4</v>
      </c>
      <c r="F7" s="11">
        <v>5</v>
      </c>
      <c r="G7" s="135"/>
      <c r="H7" s="139"/>
      <c r="I7" s="139"/>
      <c r="J7" s="139"/>
      <c r="K7" s="135"/>
      <c r="L7" s="135"/>
      <c r="M7" s="138"/>
      <c r="N7" s="7"/>
      <c r="O7" s="7"/>
      <c r="P7" s="7"/>
      <c r="Q7" s="21"/>
      <c r="R7" s="21"/>
    </row>
    <row r="8" spans="1:18" ht="14.25" customHeight="1" thickBot="1">
      <c r="A8" s="68" t="s">
        <v>27</v>
      </c>
      <c r="B8" s="49"/>
      <c r="C8" s="25"/>
      <c r="D8" s="25"/>
      <c r="E8" s="25"/>
      <c r="F8" s="25"/>
      <c r="G8" s="44">
        <f>SUM(B8:F8)</f>
        <v>0</v>
      </c>
      <c r="H8" s="44">
        <f>MAX(B8:F8)</f>
        <v>0</v>
      </c>
      <c r="I8" s="44">
        <f>MIN(B8:F8)</f>
        <v>0</v>
      </c>
      <c r="J8" s="44">
        <f>G8-H8-I8</f>
        <v>0</v>
      </c>
      <c r="K8" s="45">
        <v>5</v>
      </c>
      <c r="L8" s="46">
        <f>J8/K8</f>
        <v>0</v>
      </c>
      <c r="M8" s="47"/>
      <c r="N8" s="10"/>
      <c r="O8" s="8"/>
      <c r="P8" s="8"/>
      <c r="Q8" s="21"/>
      <c r="R8" s="21"/>
    </row>
    <row r="9" spans="1:18" ht="15" thickBot="1">
      <c r="A9" s="68" t="s">
        <v>28</v>
      </c>
      <c r="B9" s="50"/>
      <c r="C9" s="24"/>
      <c r="D9" s="24"/>
      <c r="E9" s="24"/>
      <c r="F9" s="24"/>
      <c r="G9" s="33">
        <f t="shared" ref="G9:G20" si="0">SUM(B9:F9)</f>
        <v>0</v>
      </c>
      <c r="H9" s="44">
        <f t="shared" ref="H9:H20" si="1">MAX(B9:F9)</f>
        <v>0</v>
      </c>
      <c r="I9" s="44">
        <f t="shared" ref="I9:I20" si="2">MIN(B9:F9)</f>
        <v>0</v>
      </c>
      <c r="J9" s="44">
        <f t="shared" ref="J9:J20" si="3">G9-H9-I9</f>
        <v>0</v>
      </c>
      <c r="K9" s="2">
        <v>5</v>
      </c>
      <c r="L9" s="34">
        <f t="shared" ref="L9:L20" si="4">+G9/K9</f>
        <v>0</v>
      </c>
      <c r="M9" s="48"/>
      <c r="N9" s="8"/>
      <c r="O9" s="8"/>
      <c r="P9" s="8"/>
      <c r="Q9" s="21"/>
      <c r="R9" s="21"/>
    </row>
    <row r="10" spans="1:18" ht="15" thickBot="1">
      <c r="A10" s="68" t="s">
        <v>29</v>
      </c>
      <c r="B10" s="50">
        <v>10</v>
      </c>
      <c r="C10" s="24">
        <v>10</v>
      </c>
      <c r="D10" s="24">
        <v>10</v>
      </c>
      <c r="E10" s="24">
        <v>10</v>
      </c>
      <c r="F10" s="24">
        <v>10</v>
      </c>
      <c r="G10" s="33">
        <f t="shared" si="0"/>
        <v>50</v>
      </c>
      <c r="H10" s="44">
        <f t="shared" si="1"/>
        <v>10</v>
      </c>
      <c r="I10" s="44">
        <f t="shared" si="2"/>
        <v>10</v>
      </c>
      <c r="J10" s="44">
        <f t="shared" si="3"/>
        <v>30</v>
      </c>
      <c r="K10" s="2">
        <v>5</v>
      </c>
      <c r="L10" s="34">
        <f t="shared" si="4"/>
        <v>10</v>
      </c>
      <c r="M10" s="145" t="s">
        <v>63</v>
      </c>
      <c r="N10" s="8"/>
      <c r="O10" s="8"/>
      <c r="P10" s="8"/>
      <c r="Q10" s="21"/>
      <c r="R10" s="21"/>
    </row>
    <row r="11" spans="1:18" ht="15" thickBot="1">
      <c r="A11" s="68" t="s">
        <v>30</v>
      </c>
      <c r="B11" s="50"/>
      <c r="C11" s="24"/>
      <c r="D11" s="24"/>
      <c r="E11" s="24"/>
      <c r="F11" s="24"/>
      <c r="G11" s="33">
        <f t="shared" si="0"/>
        <v>0</v>
      </c>
      <c r="H11" s="44">
        <f t="shared" si="1"/>
        <v>0</v>
      </c>
      <c r="I11" s="44">
        <f t="shared" si="2"/>
        <v>0</v>
      </c>
      <c r="J11" s="44">
        <f t="shared" si="3"/>
        <v>0</v>
      </c>
      <c r="K11" s="2">
        <v>5</v>
      </c>
      <c r="L11" s="34">
        <f t="shared" si="4"/>
        <v>0</v>
      </c>
      <c r="M11" s="48"/>
      <c r="N11" s="5"/>
      <c r="O11" s="5"/>
      <c r="P11" s="5"/>
    </row>
    <row r="12" spans="1:18" ht="15" thickBot="1">
      <c r="A12" s="55" t="s">
        <v>31</v>
      </c>
      <c r="B12" s="50"/>
      <c r="C12" s="24"/>
      <c r="D12" s="24"/>
      <c r="E12" s="24"/>
      <c r="F12" s="24"/>
      <c r="G12" s="33">
        <f t="shared" si="0"/>
        <v>0</v>
      </c>
      <c r="H12" s="44">
        <f t="shared" si="1"/>
        <v>0</v>
      </c>
      <c r="I12" s="44">
        <f t="shared" si="2"/>
        <v>0</v>
      </c>
      <c r="J12" s="44">
        <f t="shared" si="3"/>
        <v>0</v>
      </c>
      <c r="K12" s="2">
        <v>5</v>
      </c>
      <c r="L12" s="34">
        <f t="shared" si="4"/>
        <v>0</v>
      </c>
      <c r="M12" s="48"/>
      <c r="N12" s="5"/>
      <c r="O12" s="5"/>
      <c r="P12" s="5"/>
    </row>
    <row r="13" spans="1:18" ht="15" thickBot="1">
      <c r="A13" s="68" t="s">
        <v>32</v>
      </c>
      <c r="B13" s="50"/>
      <c r="C13" s="24"/>
      <c r="D13" s="24"/>
      <c r="E13" s="24"/>
      <c r="F13" s="24"/>
      <c r="G13" s="33">
        <f t="shared" si="0"/>
        <v>0</v>
      </c>
      <c r="H13" s="44">
        <f t="shared" si="1"/>
        <v>0</v>
      </c>
      <c r="I13" s="44">
        <f t="shared" si="2"/>
        <v>0</v>
      </c>
      <c r="J13" s="44">
        <f t="shared" si="3"/>
        <v>0</v>
      </c>
      <c r="K13" s="2">
        <v>5</v>
      </c>
      <c r="L13" s="34">
        <f t="shared" si="4"/>
        <v>0</v>
      </c>
      <c r="M13" s="48"/>
      <c r="N13" s="5"/>
      <c r="O13" s="5"/>
      <c r="P13" s="5"/>
    </row>
    <row r="14" spans="1:18" ht="15" thickBot="1">
      <c r="A14" s="57" t="s">
        <v>33</v>
      </c>
      <c r="B14" s="50">
        <v>9</v>
      </c>
      <c r="C14" s="24">
        <v>9</v>
      </c>
      <c r="D14" s="24">
        <v>9</v>
      </c>
      <c r="E14" s="24">
        <v>9</v>
      </c>
      <c r="F14" s="24">
        <v>9</v>
      </c>
      <c r="G14" s="33">
        <f t="shared" si="0"/>
        <v>45</v>
      </c>
      <c r="H14" s="44">
        <f t="shared" si="1"/>
        <v>9</v>
      </c>
      <c r="I14" s="44">
        <f t="shared" si="2"/>
        <v>9</v>
      </c>
      <c r="J14" s="44">
        <f t="shared" si="3"/>
        <v>27</v>
      </c>
      <c r="K14" s="2">
        <v>5</v>
      </c>
      <c r="L14" s="34">
        <f t="shared" si="4"/>
        <v>9</v>
      </c>
      <c r="M14" s="48" t="s">
        <v>64</v>
      </c>
      <c r="N14" s="5"/>
      <c r="O14" s="5"/>
      <c r="P14" s="5"/>
    </row>
    <row r="15" spans="1:18" ht="15" thickBot="1">
      <c r="A15" s="68" t="s">
        <v>34</v>
      </c>
      <c r="B15" s="50"/>
      <c r="C15" s="24"/>
      <c r="D15" s="32"/>
      <c r="E15" s="32"/>
      <c r="F15" s="32"/>
      <c r="G15" s="33">
        <f t="shared" si="0"/>
        <v>0</v>
      </c>
      <c r="H15" s="44">
        <f t="shared" si="1"/>
        <v>0</v>
      </c>
      <c r="I15" s="44">
        <f t="shared" si="2"/>
        <v>0</v>
      </c>
      <c r="J15" s="44">
        <f t="shared" si="3"/>
        <v>0</v>
      </c>
      <c r="K15" s="2">
        <v>5</v>
      </c>
      <c r="L15" s="34">
        <f t="shared" si="4"/>
        <v>0</v>
      </c>
      <c r="M15" s="43"/>
      <c r="N15" s="5"/>
      <c r="O15" s="5"/>
      <c r="P15" s="5"/>
    </row>
    <row r="16" spans="1:18" ht="15" thickBot="1">
      <c r="A16" s="68" t="s">
        <v>35</v>
      </c>
      <c r="B16" s="50"/>
      <c r="C16" s="24"/>
      <c r="D16" s="32"/>
      <c r="E16" s="32"/>
      <c r="F16" s="32"/>
      <c r="G16" s="33">
        <f t="shared" si="0"/>
        <v>0</v>
      </c>
      <c r="H16" s="44">
        <f t="shared" si="1"/>
        <v>0</v>
      </c>
      <c r="I16" s="44">
        <f t="shared" si="2"/>
        <v>0</v>
      </c>
      <c r="J16" s="44">
        <f t="shared" si="3"/>
        <v>0</v>
      </c>
      <c r="K16" s="2">
        <v>5</v>
      </c>
      <c r="L16" s="34">
        <f t="shared" si="4"/>
        <v>0</v>
      </c>
      <c r="M16" s="43"/>
      <c r="N16" s="5"/>
      <c r="O16" s="5"/>
      <c r="P16" s="5"/>
    </row>
    <row r="17" spans="1:18" ht="15" thickBot="1">
      <c r="A17" s="68" t="s">
        <v>36</v>
      </c>
      <c r="B17" s="50">
        <v>9</v>
      </c>
      <c r="C17" s="24">
        <v>9</v>
      </c>
      <c r="D17" s="32">
        <v>9</v>
      </c>
      <c r="E17" s="32">
        <v>9</v>
      </c>
      <c r="F17" s="32">
        <v>9</v>
      </c>
      <c r="G17" s="33">
        <f t="shared" si="0"/>
        <v>45</v>
      </c>
      <c r="H17" s="44">
        <f t="shared" si="1"/>
        <v>9</v>
      </c>
      <c r="I17" s="44">
        <f t="shared" si="2"/>
        <v>9</v>
      </c>
      <c r="J17" s="44">
        <f t="shared" si="3"/>
        <v>27</v>
      </c>
      <c r="K17" s="2">
        <v>5</v>
      </c>
      <c r="L17" s="34">
        <f t="shared" si="4"/>
        <v>9</v>
      </c>
      <c r="M17" s="43" t="s">
        <v>65</v>
      </c>
      <c r="N17" s="5"/>
      <c r="O17" s="5"/>
      <c r="P17" s="5"/>
    </row>
    <row r="18" spans="1:18" ht="15" thickBot="1">
      <c r="A18" s="68" t="s">
        <v>37</v>
      </c>
      <c r="B18" s="50"/>
      <c r="C18" s="24"/>
      <c r="D18" s="32"/>
      <c r="E18" s="32"/>
      <c r="F18" s="32"/>
      <c r="G18" s="33">
        <f t="shared" si="0"/>
        <v>0</v>
      </c>
      <c r="H18" s="44">
        <f t="shared" si="1"/>
        <v>0</v>
      </c>
      <c r="I18" s="44">
        <f t="shared" si="2"/>
        <v>0</v>
      </c>
      <c r="J18" s="44">
        <f t="shared" si="3"/>
        <v>0</v>
      </c>
      <c r="K18" s="2">
        <v>5</v>
      </c>
      <c r="L18" s="34">
        <f t="shared" si="4"/>
        <v>0</v>
      </c>
      <c r="M18" s="43"/>
      <c r="N18" s="5"/>
      <c r="O18" s="5"/>
      <c r="P18" s="5"/>
    </row>
    <row r="19" spans="1:18" ht="15" thickBot="1">
      <c r="A19" s="55" t="s">
        <v>38</v>
      </c>
      <c r="B19" s="50"/>
      <c r="C19" s="24"/>
      <c r="D19" s="32"/>
      <c r="E19" s="32"/>
      <c r="F19" s="32"/>
      <c r="G19" s="33">
        <f t="shared" si="0"/>
        <v>0</v>
      </c>
      <c r="H19" s="44">
        <f t="shared" si="1"/>
        <v>0</v>
      </c>
      <c r="I19" s="44">
        <f t="shared" si="2"/>
        <v>0</v>
      </c>
      <c r="J19" s="44">
        <f t="shared" si="3"/>
        <v>0</v>
      </c>
      <c r="K19" s="2">
        <v>5</v>
      </c>
      <c r="L19" s="34">
        <f t="shared" si="4"/>
        <v>0</v>
      </c>
      <c r="M19" s="43"/>
      <c r="N19" s="5"/>
      <c r="O19" s="5"/>
      <c r="P19" s="5"/>
    </row>
    <row r="20" spans="1:18" ht="14.25" customHeight="1">
      <c r="A20" s="55" t="s">
        <v>39</v>
      </c>
      <c r="B20" s="50"/>
      <c r="C20" s="24"/>
      <c r="D20" s="32"/>
      <c r="E20" s="32"/>
      <c r="F20" s="32"/>
      <c r="G20" s="33">
        <f t="shared" si="0"/>
        <v>0</v>
      </c>
      <c r="H20" s="44">
        <f t="shared" si="1"/>
        <v>0</v>
      </c>
      <c r="I20" s="44">
        <f t="shared" si="2"/>
        <v>0</v>
      </c>
      <c r="J20" s="44">
        <f t="shared" si="3"/>
        <v>0</v>
      </c>
      <c r="K20" s="2">
        <v>5</v>
      </c>
      <c r="L20" s="34">
        <f t="shared" si="4"/>
        <v>0</v>
      </c>
      <c r="M20" s="43"/>
      <c r="N20" s="5"/>
      <c r="O20" s="5"/>
      <c r="P20" s="5"/>
    </row>
    <row r="22" spans="1:18">
      <c r="A22" s="22" t="s">
        <v>54</v>
      </c>
      <c r="B22" s="22"/>
      <c r="C22" s="22"/>
      <c r="E22" s="36"/>
      <c r="F22" s="36"/>
      <c r="G22" s="51" t="s">
        <v>63</v>
      </c>
      <c r="H22" s="51"/>
      <c r="I22" s="51"/>
      <c r="J22" s="51"/>
      <c r="K22" s="36"/>
      <c r="L22" s="36"/>
      <c r="M22" s="36"/>
    </row>
    <row r="24" spans="1:18" ht="15" customHeight="1">
      <c r="A24" s="118" t="s">
        <v>66</v>
      </c>
      <c r="B24" s="118"/>
      <c r="C24" s="118"/>
      <c r="D24" s="118"/>
      <c r="E24" s="118"/>
      <c r="F24" s="118"/>
      <c r="G24" s="118"/>
      <c r="H24" s="118"/>
      <c r="I24" s="118"/>
      <c r="J24" s="118"/>
      <c r="K24" s="118"/>
      <c r="L24" s="118"/>
      <c r="M24" s="118"/>
      <c r="N24" s="9"/>
      <c r="O24" s="9"/>
      <c r="P24" s="9"/>
      <c r="Q24" s="9"/>
    </row>
    <row r="25" spans="1:18" ht="15" thickBot="1">
      <c r="A25" s="1"/>
      <c r="B25" s="121"/>
      <c r="C25" s="121"/>
      <c r="D25" s="121"/>
      <c r="E25" s="121"/>
      <c r="F25" s="121"/>
      <c r="G25" s="121"/>
      <c r="H25" s="121"/>
      <c r="I25" s="121"/>
      <c r="J25" s="121"/>
      <c r="K25" s="121"/>
      <c r="L25" s="121"/>
      <c r="M25" s="121"/>
      <c r="N25" s="121"/>
      <c r="O25" s="121"/>
      <c r="P25" s="121"/>
      <c r="Q25" s="1"/>
    </row>
    <row r="26" spans="1:18" ht="36" customHeight="1" thickBot="1">
      <c r="A26" s="119" t="s">
        <v>2</v>
      </c>
      <c r="B26" s="124" t="s">
        <v>56</v>
      </c>
      <c r="C26" s="125"/>
      <c r="D26" s="125"/>
      <c r="E26" s="125"/>
      <c r="F26" s="125"/>
      <c r="G26" s="134" t="s">
        <v>13</v>
      </c>
      <c r="H26" s="134" t="s">
        <v>14</v>
      </c>
      <c r="I26" s="134" t="s">
        <v>15</v>
      </c>
      <c r="J26" s="134" t="s">
        <v>16</v>
      </c>
      <c r="K26" s="134" t="s">
        <v>17</v>
      </c>
      <c r="L26" s="134" t="s">
        <v>18</v>
      </c>
      <c r="M26" s="137" t="s">
        <v>57</v>
      </c>
      <c r="N26" s="6"/>
      <c r="O26" s="6"/>
      <c r="P26" s="6"/>
      <c r="Q26" s="21"/>
      <c r="R26" s="21"/>
    </row>
    <row r="27" spans="1:18" ht="15" thickBot="1">
      <c r="A27" s="136"/>
      <c r="B27" s="3">
        <v>1</v>
      </c>
      <c r="C27" s="4">
        <v>2</v>
      </c>
      <c r="D27" s="11">
        <v>3</v>
      </c>
      <c r="E27" s="11">
        <v>4</v>
      </c>
      <c r="F27" s="11">
        <v>5</v>
      </c>
      <c r="G27" s="135"/>
      <c r="H27" s="139"/>
      <c r="I27" s="139"/>
      <c r="J27" s="139"/>
      <c r="K27" s="135"/>
      <c r="L27" s="135"/>
      <c r="M27" s="138"/>
      <c r="N27" s="7"/>
      <c r="O27" s="7"/>
      <c r="P27" s="7"/>
      <c r="Q27" s="21"/>
      <c r="R27" s="21"/>
    </row>
    <row r="28" spans="1:18" ht="15" thickBot="1">
      <c r="A28" s="68" t="s">
        <v>27</v>
      </c>
      <c r="B28" s="49"/>
      <c r="C28" s="25"/>
      <c r="D28" s="25"/>
      <c r="E28" s="25"/>
      <c r="F28" s="25"/>
      <c r="G28" s="44">
        <f>SUM(B28:F28)</f>
        <v>0</v>
      </c>
      <c r="H28" s="44">
        <f>MAX(B28:F28)</f>
        <v>0</v>
      </c>
      <c r="I28" s="44">
        <f>MIN(B28:F28)</f>
        <v>0</v>
      </c>
      <c r="J28" s="44">
        <f>G28-H28-I28</f>
        <v>0</v>
      </c>
      <c r="K28" s="45">
        <v>5</v>
      </c>
      <c r="L28" s="46">
        <f>J28/K28</f>
        <v>0</v>
      </c>
      <c r="M28" s="47"/>
      <c r="N28" s="10"/>
      <c r="O28" s="8"/>
      <c r="P28" s="8"/>
      <c r="Q28" s="21"/>
      <c r="R28" s="21"/>
    </row>
    <row r="29" spans="1:18" ht="15" thickBot="1">
      <c r="A29" s="68" t="s">
        <v>28</v>
      </c>
      <c r="B29" s="50">
        <v>10</v>
      </c>
      <c r="C29" s="24">
        <v>10</v>
      </c>
      <c r="D29" s="24">
        <v>10</v>
      </c>
      <c r="E29" s="24">
        <v>10</v>
      </c>
      <c r="F29" s="24">
        <v>10</v>
      </c>
      <c r="G29" s="33">
        <f t="shared" ref="G29:G40" si="5">SUM(B29:F29)</f>
        <v>50</v>
      </c>
      <c r="H29" s="44">
        <f t="shared" ref="H29:H40" si="6">MAX(B29:F29)</f>
        <v>10</v>
      </c>
      <c r="I29" s="44">
        <f t="shared" ref="I29:I40" si="7">MIN(B29:F29)</f>
        <v>10</v>
      </c>
      <c r="J29" s="44">
        <f t="shared" ref="J29:J40" si="8">G29-H29-I29</f>
        <v>30</v>
      </c>
      <c r="K29" s="2">
        <v>5</v>
      </c>
      <c r="L29" s="34">
        <f t="shared" ref="L29:L40" si="9">+G29/K29</f>
        <v>10</v>
      </c>
      <c r="M29" s="145" t="s">
        <v>67</v>
      </c>
      <c r="N29" s="8"/>
      <c r="O29" s="8"/>
      <c r="P29" s="8"/>
      <c r="Q29" s="21"/>
      <c r="R29" s="21"/>
    </row>
    <row r="30" spans="1:18" ht="15" thickBot="1">
      <c r="A30" s="68" t="s">
        <v>29</v>
      </c>
      <c r="B30" s="50"/>
      <c r="C30" s="24"/>
      <c r="D30" s="24"/>
      <c r="E30" s="24"/>
      <c r="F30" s="24"/>
      <c r="G30" s="33">
        <f t="shared" si="5"/>
        <v>0</v>
      </c>
      <c r="H30" s="44">
        <f t="shared" si="6"/>
        <v>0</v>
      </c>
      <c r="I30" s="44">
        <f t="shared" si="7"/>
        <v>0</v>
      </c>
      <c r="J30" s="44">
        <f t="shared" si="8"/>
        <v>0</v>
      </c>
      <c r="K30" s="2">
        <v>5</v>
      </c>
      <c r="L30" s="34">
        <f t="shared" si="9"/>
        <v>0</v>
      </c>
      <c r="M30" s="48"/>
      <c r="N30" s="10"/>
      <c r="O30" s="8"/>
      <c r="P30" s="8"/>
      <c r="Q30" s="21"/>
      <c r="R30" s="21"/>
    </row>
    <row r="31" spans="1:18" ht="15" thickBot="1">
      <c r="A31" s="68" t="s">
        <v>30</v>
      </c>
      <c r="B31" s="50"/>
      <c r="C31" s="24"/>
      <c r="D31" s="24"/>
      <c r="E31" s="24"/>
      <c r="F31" s="24"/>
      <c r="G31" s="33">
        <f t="shared" si="5"/>
        <v>0</v>
      </c>
      <c r="H31" s="44">
        <f t="shared" si="6"/>
        <v>0</v>
      </c>
      <c r="I31" s="44">
        <f t="shared" si="7"/>
        <v>0</v>
      </c>
      <c r="J31" s="44">
        <f t="shared" si="8"/>
        <v>0</v>
      </c>
      <c r="K31" s="2">
        <v>5</v>
      </c>
      <c r="L31" s="34">
        <f t="shared" si="9"/>
        <v>0</v>
      </c>
      <c r="M31" s="48"/>
      <c r="N31" s="8"/>
      <c r="O31" s="8"/>
      <c r="P31" s="8"/>
      <c r="Q31" s="21"/>
      <c r="R31" s="21"/>
    </row>
    <row r="32" spans="1:18" ht="15" thickBot="1">
      <c r="A32" s="55" t="s">
        <v>31</v>
      </c>
      <c r="B32" s="50"/>
      <c r="C32" s="24"/>
      <c r="D32" s="24"/>
      <c r="E32" s="24"/>
      <c r="F32" s="24"/>
      <c r="G32" s="33">
        <f t="shared" si="5"/>
        <v>0</v>
      </c>
      <c r="H32" s="44">
        <f t="shared" si="6"/>
        <v>0</v>
      </c>
      <c r="I32" s="44">
        <f t="shared" si="7"/>
        <v>0</v>
      </c>
      <c r="J32" s="44">
        <f t="shared" si="8"/>
        <v>0</v>
      </c>
      <c r="K32" s="2">
        <v>5</v>
      </c>
      <c r="L32" s="34">
        <f t="shared" si="9"/>
        <v>0</v>
      </c>
      <c r="M32" s="48"/>
      <c r="N32" s="5"/>
      <c r="O32" s="5"/>
      <c r="P32" s="5"/>
    </row>
    <row r="33" spans="1:16" ht="15" thickBot="1">
      <c r="A33" s="68" t="s">
        <v>32</v>
      </c>
      <c r="B33" s="50">
        <v>9</v>
      </c>
      <c r="C33" s="24">
        <v>9</v>
      </c>
      <c r="D33" s="24">
        <v>9</v>
      </c>
      <c r="E33" s="24">
        <v>9</v>
      </c>
      <c r="F33" s="24">
        <v>9</v>
      </c>
      <c r="G33" s="33">
        <f t="shared" si="5"/>
        <v>45</v>
      </c>
      <c r="H33" s="44">
        <f t="shared" si="6"/>
        <v>9</v>
      </c>
      <c r="I33" s="44">
        <f t="shared" si="7"/>
        <v>9</v>
      </c>
      <c r="J33" s="44">
        <f t="shared" si="8"/>
        <v>27</v>
      </c>
      <c r="K33" s="2">
        <v>5</v>
      </c>
      <c r="L33" s="34">
        <f t="shared" si="9"/>
        <v>9</v>
      </c>
      <c r="M33" s="48" t="s">
        <v>68</v>
      </c>
      <c r="N33" s="5"/>
      <c r="O33" s="5"/>
      <c r="P33" s="5"/>
    </row>
    <row r="34" spans="1:16" ht="15" thickBot="1">
      <c r="A34" s="57" t="s">
        <v>33</v>
      </c>
      <c r="B34" s="50"/>
      <c r="C34" s="24"/>
      <c r="D34" s="24"/>
      <c r="E34" s="24"/>
      <c r="F34" s="24"/>
      <c r="G34" s="33">
        <f t="shared" si="5"/>
        <v>0</v>
      </c>
      <c r="H34" s="44">
        <f t="shared" si="6"/>
        <v>0</v>
      </c>
      <c r="I34" s="44">
        <f t="shared" si="7"/>
        <v>0</v>
      </c>
      <c r="J34" s="44">
        <f t="shared" si="8"/>
        <v>0</v>
      </c>
      <c r="K34" s="2">
        <v>5</v>
      </c>
      <c r="L34" s="34">
        <f t="shared" si="9"/>
        <v>0</v>
      </c>
      <c r="M34" s="48"/>
      <c r="N34" s="5"/>
      <c r="O34" s="5"/>
      <c r="P34" s="5"/>
    </row>
    <row r="35" spans="1:16" ht="15" thickBot="1">
      <c r="A35" s="68" t="s">
        <v>34</v>
      </c>
      <c r="B35" s="50"/>
      <c r="C35" s="24"/>
      <c r="D35" s="32"/>
      <c r="E35" s="32"/>
      <c r="F35" s="32"/>
      <c r="G35" s="33">
        <f t="shared" si="5"/>
        <v>0</v>
      </c>
      <c r="H35" s="44">
        <f t="shared" si="6"/>
        <v>0</v>
      </c>
      <c r="I35" s="44">
        <f t="shared" si="7"/>
        <v>0</v>
      </c>
      <c r="J35" s="44">
        <f t="shared" si="8"/>
        <v>0</v>
      </c>
      <c r="K35" s="2">
        <v>5</v>
      </c>
      <c r="L35" s="34">
        <f t="shared" si="9"/>
        <v>0</v>
      </c>
      <c r="M35" s="43"/>
      <c r="N35" s="5"/>
      <c r="O35" s="5"/>
      <c r="P35" s="5"/>
    </row>
    <row r="36" spans="1:16" ht="15" thickBot="1">
      <c r="A36" s="68" t="s">
        <v>35</v>
      </c>
      <c r="B36" s="50">
        <v>9</v>
      </c>
      <c r="C36" s="24">
        <v>9</v>
      </c>
      <c r="D36" s="32">
        <v>9</v>
      </c>
      <c r="E36" s="32">
        <v>9</v>
      </c>
      <c r="F36" s="32">
        <v>9</v>
      </c>
      <c r="G36" s="33">
        <f t="shared" si="5"/>
        <v>45</v>
      </c>
      <c r="H36" s="44">
        <f t="shared" si="6"/>
        <v>9</v>
      </c>
      <c r="I36" s="44">
        <f t="shared" si="7"/>
        <v>9</v>
      </c>
      <c r="J36" s="44">
        <f t="shared" si="8"/>
        <v>27</v>
      </c>
      <c r="K36" s="2">
        <v>5</v>
      </c>
      <c r="L36" s="34">
        <f t="shared" si="9"/>
        <v>9</v>
      </c>
      <c r="M36" s="43" t="s">
        <v>69</v>
      </c>
      <c r="N36" s="5"/>
      <c r="O36" s="5"/>
      <c r="P36" s="5"/>
    </row>
    <row r="37" spans="1:16" ht="14.25" customHeight="1" thickBot="1">
      <c r="A37" s="68" t="s">
        <v>36</v>
      </c>
      <c r="B37" s="50"/>
      <c r="C37" s="24"/>
      <c r="D37" s="32"/>
      <c r="E37" s="32"/>
      <c r="F37" s="32"/>
      <c r="G37" s="33">
        <f t="shared" si="5"/>
        <v>0</v>
      </c>
      <c r="H37" s="44">
        <f t="shared" si="6"/>
        <v>0</v>
      </c>
      <c r="I37" s="44">
        <f t="shared" si="7"/>
        <v>0</v>
      </c>
      <c r="J37" s="44">
        <f t="shared" si="8"/>
        <v>0</v>
      </c>
      <c r="K37" s="2">
        <v>5</v>
      </c>
      <c r="L37" s="34">
        <f t="shared" si="9"/>
        <v>0</v>
      </c>
      <c r="M37" s="43"/>
      <c r="N37" s="5"/>
      <c r="O37" s="5"/>
      <c r="P37" s="5"/>
    </row>
    <row r="38" spans="1:16" ht="15" thickBot="1">
      <c r="A38" s="68" t="s">
        <v>37</v>
      </c>
      <c r="B38" s="50"/>
      <c r="C38" s="24"/>
      <c r="D38" s="32"/>
      <c r="E38" s="32"/>
      <c r="F38" s="32"/>
      <c r="G38" s="33">
        <f t="shared" si="5"/>
        <v>0</v>
      </c>
      <c r="H38" s="44">
        <f t="shared" si="6"/>
        <v>0</v>
      </c>
      <c r="I38" s="44">
        <f t="shared" si="7"/>
        <v>0</v>
      </c>
      <c r="J38" s="44">
        <f t="shared" si="8"/>
        <v>0</v>
      </c>
      <c r="K38" s="2">
        <v>5</v>
      </c>
      <c r="L38" s="34">
        <f t="shared" si="9"/>
        <v>0</v>
      </c>
      <c r="M38" s="43"/>
      <c r="N38" s="5"/>
      <c r="O38" s="5"/>
      <c r="P38" s="5"/>
    </row>
    <row r="39" spans="1:16" ht="15" thickBot="1">
      <c r="A39" s="55" t="s">
        <v>38</v>
      </c>
      <c r="B39" s="50"/>
      <c r="C39" s="24"/>
      <c r="D39" s="32"/>
      <c r="E39" s="32"/>
      <c r="F39" s="32"/>
      <c r="G39" s="33">
        <f t="shared" si="5"/>
        <v>0</v>
      </c>
      <c r="H39" s="44">
        <f t="shared" si="6"/>
        <v>0</v>
      </c>
      <c r="I39" s="44">
        <f t="shared" si="7"/>
        <v>0</v>
      </c>
      <c r="J39" s="44">
        <f t="shared" si="8"/>
        <v>0</v>
      </c>
      <c r="K39" s="2">
        <v>5</v>
      </c>
      <c r="L39" s="34">
        <f t="shared" si="9"/>
        <v>0</v>
      </c>
      <c r="M39" s="43"/>
      <c r="N39" s="5"/>
      <c r="O39" s="5"/>
      <c r="P39" s="5"/>
    </row>
    <row r="40" spans="1:16">
      <c r="A40" s="55" t="s">
        <v>39</v>
      </c>
      <c r="B40" s="81"/>
      <c r="C40" s="81"/>
      <c r="D40" s="81"/>
      <c r="E40" s="81"/>
      <c r="F40" s="81"/>
      <c r="G40" s="33">
        <f t="shared" si="5"/>
        <v>0</v>
      </c>
      <c r="H40" s="44">
        <f t="shared" si="6"/>
        <v>0</v>
      </c>
      <c r="I40" s="44">
        <f t="shared" si="7"/>
        <v>0</v>
      </c>
      <c r="J40" s="44">
        <f t="shared" si="8"/>
        <v>0</v>
      </c>
      <c r="K40" s="2">
        <v>5</v>
      </c>
      <c r="L40" s="34">
        <f t="shared" si="9"/>
        <v>0</v>
      </c>
      <c r="M40" s="81"/>
    </row>
    <row r="41" spans="1:16">
      <c r="A41" s="77"/>
    </row>
    <row r="42" spans="1:16">
      <c r="A42" s="22" t="s">
        <v>61</v>
      </c>
      <c r="B42" s="22"/>
      <c r="C42" s="22"/>
      <c r="E42" s="36"/>
      <c r="F42" s="36"/>
      <c r="G42" s="51" t="s">
        <v>67</v>
      </c>
      <c r="H42" s="51"/>
      <c r="I42" s="51"/>
      <c r="J42" s="51"/>
      <c r="K42" s="36"/>
      <c r="L42" s="36"/>
      <c r="M42" s="36"/>
    </row>
  </sheetData>
  <mergeCells count="23">
    <mergeCell ref="K26:K27"/>
    <mergeCell ref="L26:L27"/>
    <mergeCell ref="M26:M27"/>
    <mergeCell ref="L6:L7"/>
    <mergeCell ref="M6:M7"/>
    <mergeCell ref="A24:M24"/>
    <mergeCell ref="B25:P25"/>
    <mergeCell ref="A26:A27"/>
    <mergeCell ref="B26:F26"/>
    <mergeCell ref="G26:G27"/>
    <mergeCell ref="H26:H27"/>
    <mergeCell ref="I26:I27"/>
    <mergeCell ref="J26:J27"/>
    <mergeCell ref="A2:M2"/>
    <mergeCell ref="A4:M4"/>
    <mergeCell ref="B5:P5"/>
    <mergeCell ref="A6:A7"/>
    <mergeCell ref="B6:F6"/>
    <mergeCell ref="G6:G7"/>
    <mergeCell ref="H6:H7"/>
    <mergeCell ref="I6:I7"/>
    <mergeCell ref="J6:J7"/>
    <mergeCell ref="K6:K7"/>
  </mergeCells>
  <pageMargins left="0.51181102362204722" right="0.31496062992125984" top="0.15748031496062992" bottom="0.19685039370078741" header="0.31496062992125984" footer="0.31496062992125984"/>
  <pageSetup paperSize="9" scale="91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R42"/>
  <sheetViews>
    <sheetView topLeftCell="A37" zoomScale="90" zoomScaleNormal="90" workbookViewId="0">
      <selection activeCell="G42" sqref="G42"/>
    </sheetView>
  </sheetViews>
  <sheetFormatPr defaultColWidth="11.42578125" defaultRowHeight="14.25"/>
  <cols>
    <col min="1" max="1" width="28.85546875" style="16" customWidth="1"/>
    <col min="2" max="4" width="5.7109375" style="16" customWidth="1"/>
    <col min="5" max="5" width="5.140625" style="16" customWidth="1"/>
    <col min="6" max="6" width="6" style="16" customWidth="1"/>
    <col min="7" max="9" width="6.42578125" style="16" customWidth="1"/>
    <col min="10" max="10" width="8.140625" style="16" customWidth="1"/>
    <col min="11" max="11" width="7.140625" style="16" customWidth="1"/>
    <col min="12" max="12" width="8" style="16" customWidth="1"/>
    <col min="13" max="13" width="36.7109375" style="16" customWidth="1"/>
    <col min="14" max="16" width="5.7109375" style="16" customWidth="1"/>
    <col min="17" max="17" width="8.42578125" style="16" bestFit="1" customWidth="1"/>
    <col min="18" max="16384" width="11.42578125" style="16"/>
  </cols>
  <sheetData>
    <row r="1" spans="1:18" ht="75.75" customHeight="1">
      <c r="C1" s="17"/>
      <c r="D1" s="17"/>
      <c r="E1" s="17"/>
      <c r="L1" s="17"/>
      <c r="M1" s="17"/>
      <c r="O1" s="17"/>
      <c r="P1" s="17"/>
      <c r="Q1" s="17"/>
    </row>
    <row r="2" spans="1:18" ht="39.75" customHeight="1">
      <c r="A2" s="117" t="str">
        <f>'PUNTUACIO OBRA'!B2</f>
        <v xml:space="preserve">En Torrent a vint-i-huit de novembre de dos mil vint-i-cinc, reunit el jurat designat per Junta Local Fallera de Torrent per al Concurs de teatre major modalitat obra llarga ha decidit atorgar les següents puntuacions: 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9"/>
      <c r="O2" s="9"/>
      <c r="P2" s="9"/>
      <c r="Q2" s="9"/>
    </row>
    <row r="3" spans="1:18" ht="14.25" customHeight="1">
      <c r="Q3" s="18"/>
    </row>
    <row r="4" spans="1:18" ht="15" customHeight="1">
      <c r="A4" s="118" t="s">
        <v>70</v>
      </c>
      <c r="B4" s="118"/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9"/>
      <c r="O4" s="9"/>
      <c r="P4" s="9"/>
      <c r="Q4" s="9"/>
    </row>
    <row r="5" spans="1:18" ht="15" thickBot="1">
      <c r="A5" s="1"/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21"/>
      <c r="P5" s="121"/>
      <c r="Q5" s="1"/>
    </row>
    <row r="6" spans="1:18" ht="36" customHeight="1" thickBot="1">
      <c r="A6" s="119" t="s">
        <v>2</v>
      </c>
      <c r="B6" s="124" t="s">
        <v>71</v>
      </c>
      <c r="C6" s="125"/>
      <c r="D6" s="125"/>
      <c r="E6" s="125"/>
      <c r="F6" s="125"/>
      <c r="G6" s="134" t="s">
        <v>13</v>
      </c>
      <c r="H6" s="134" t="s">
        <v>14</v>
      </c>
      <c r="I6" s="134" t="s">
        <v>15</v>
      </c>
      <c r="J6" s="134" t="s">
        <v>16</v>
      </c>
      <c r="K6" s="134" t="s">
        <v>17</v>
      </c>
      <c r="L6" s="134" t="s">
        <v>18</v>
      </c>
      <c r="M6" s="137" t="s">
        <v>72</v>
      </c>
      <c r="N6" s="6"/>
      <c r="O6" s="6"/>
      <c r="P6" s="6"/>
      <c r="Q6" s="21"/>
      <c r="R6" s="21"/>
    </row>
    <row r="7" spans="1:18" ht="15" thickBot="1">
      <c r="A7" s="136"/>
      <c r="B7" s="3">
        <v>1</v>
      </c>
      <c r="C7" s="4">
        <v>2</v>
      </c>
      <c r="D7" s="11">
        <v>3</v>
      </c>
      <c r="E7" s="11">
        <v>4</v>
      </c>
      <c r="F7" s="11">
        <v>5</v>
      </c>
      <c r="G7" s="135"/>
      <c r="H7" s="139"/>
      <c r="I7" s="139"/>
      <c r="J7" s="139"/>
      <c r="K7" s="135"/>
      <c r="L7" s="135"/>
      <c r="M7" s="138"/>
      <c r="N7" s="7"/>
      <c r="O7" s="7"/>
      <c r="P7" s="7"/>
      <c r="Q7" s="21"/>
      <c r="R7" s="21"/>
    </row>
    <row r="8" spans="1:18" ht="14.25" customHeight="1" thickBot="1">
      <c r="A8" s="68" t="s">
        <v>27</v>
      </c>
      <c r="B8" s="49"/>
      <c r="C8" s="25"/>
      <c r="D8" s="25"/>
      <c r="E8" s="25"/>
      <c r="F8" s="25"/>
      <c r="G8" s="44">
        <f>SUM(B8:F8)</f>
        <v>0</v>
      </c>
      <c r="H8" s="44">
        <f>MAX(B8:F8)</f>
        <v>0</v>
      </c>
      <c r="I8" s="44">
        <f>MIN(B8:F8)</f>
        <v>0</v>
      </c>
      <c r="J8" s="44">
        <f>G8-H8-I8</f>
        <v>0</v>
      </c>
      <c r="K8" s="45">
        <v>5</v>
      </c>
      <c r="L8" s="46">
        <f>J8/K8</f>
        <v>0</v>
      </c>
      <c r="M8" s="47"/>
      <c r="N8" s="10"/>
      <c r="O8" s="8"/>
      <c r="P8" s="8"/>
      <c r="Q8" s="21"/>
      <c r="R8" s="21"/>
    </row>
    <row r="9" spans="1:18" ht="15" thickBot="1">
      <c r="A9" s="68" t="s">
        <v>28</v>
      </c>
      <c r="B9" s="50"/>
      <c r="C9" s="24"/>
      <c r="D9" s="24"/>
      <c r="E9" s="24"/>
      <c r="F9" s="24"/>
      <c r="G9" s="33">
        <f t="shared" ref="G9:G20" si="0">SUM(B9:F9)</f>
        <v>0</v>
      </c>
      <c r="H9" s="44">
        <f t="shared" ref="H9:H20" si="1">MAX(B9:F9)</f>
        <v>0</v>
      </c>
      <c r="I9" s="44">
        <f t="shared" ref="I9:I20" si="2">MIN(B9:F9)</f>
        <v>0</v>
      </c>
      <c r="J9" s="44">
        <f t="shared" ref="J9:J20" si="3">G9-H9-I9</f>
        <v>0</v>
      </c>
      <c r="K9" s="2">
        <v>5</v>
      </c>
      <c r="L9" s="34">
        <f t="shared" ref="L9:L20" si="4">+G9/K9</f>
        <v>0</v>
      </c>
      <c r="M9" s="48"/>
      <c r="N9" s="8"/>
      <c r="O9" s="8"/>
      <c r="P9" s="8"/>
      <c r="Q9" s="21"/>
      <c r="R9" s="21"/>
    </row>
    <row r="10" spans="1:18" ht="15" thickBot="1">
      <c r="A10" s="68" t="s">
        <v>29</v>
      </c>
      <c r="B10" s="50">
        <v>10</v>
      </c>
      <c r="C10" s="24">
        <v>10</v>
      </c>
      <c r="D10" s="24">
        <v>10</v>
      </c>
      <c r="E10" s="24">
        <v>10</v>
      </c>
      <c r="F10" s="24">
        <v>10</v>
      </c>
      <c r="G10" s="33">
        <f t="shared" si="0"/>
        <v>50</v>
      </c>
      <c r="H10" s="44">
        <f t="shared" si="1"/>
        <v>10</v>
      </c>
      <c r="I10" s="44">
        <f t="shared" si="2"/>
        <v>10</v>
      </c>
      <c r="J10" s="44">
        <f t="shared" si="3"/>
        <v>30</v>
      </c>
      <c r="K10" s="2">
        <v>5</v>
      </c>
      <c r="L10" s="34">
        <f t="shared" si="4"/>
        <v>10</v>
      </c>
      <c r="M10" s="145">
        <v>1</v>
      </c>
      <c r="N10" s="8"/>
      <c r="O10" s="8"/>
      <c r="P10" s="8"/>
      <c r="Q10" s="21"/>
      <c r="R10" s="21"/>
    </row>
    <row r="11" spans="1:18" ht="15" thickBot="1">
      <c r="A11" s="68" t="s">
        <v>30</v>
      </c>
      <c r="B11" s="50"/>
      <c r="C11" s="24"/>
      <c r="D11" s="24"/>
      <c r="E11" s="24"/>
      <c r="F11" s="24"/>
      <c r="G11" s="33">
        <f t="shared" si="0"/>
        <v>0</v>
      </c>
      <c r="H11" s="44">
        <f t="shared" si="1"/>
        <v>0</v>
      </c>
      <c r="I11" s="44">
        <f t="shared" si="2"/>
        <v>0</v>
      </c>
      <c r="J11" s="44">
        <f t="shared" si="3"/>
        <v>0</v>
      </c>
      <c r="K11" s="2">
        <v>5</v>
      </c>
      <c r="L11" s="34">
        <f t="shared" si="4"/>
        <v>0</v>
      </c>
      <c r="M11" s="48"/>
      <c r="N11" s="5"/>
      <c r="O11" s="5"/>
      <c r="P11" s="5"/>
    </row>
    <row r="12" spans="1:18" ht="15" thickBot="1">
      <c r="A12" s="55" t="s">
        <v>31</v>
      </c>
      <c r="B12" s="50"/>
      <c r="C12" s="24"/>
      <c r="D12" s="24"/>
      <c r="E12" s="24"/>
      <c r="F12" s="24"/>
      <c r="G12" s="33">
        <f t="shared" si="0"/>
        <v>0</v>
      </c>
      <c r="H12" s="44">
        <f t="shared" si="1"/>
        <v>0</v>
      </c>
      <c r="I12" s="44">
        <f t="shared" si="2"/>
        <v>0</v>
      </c>
      <c r="J12" s="44">
        <f t="shared" si="3"/>
        <v>0</v>
      </c>
      <c r="K12" s="2">
        <v>5</v>
      </c>
      <c r="L12" s="34">
        <f t="shared" si="4"/>
        <v>0</v>
      </c>
      <c r="M12" s="48"/>
      <c r="N12" s="5"/>
      <c r="O12" s="5"/>
      <c r="P12" s="5"/>
    </row>
    <row r="13" spans="1:18" ht="15" thickBot="1">
      <c r="A13" s="68" t="s">
        <v>32</v>
      </c>
      <c r="B13" s="50">
        <v>9</v>
      </c>
      <c r="C13" s="24">
        <v>9</v>
      </c>
      <c r="D13" s="24">
        <v>9</v>
      </c>
      <c r="E13" s="24">
        <v>9</v>
      </c>
      <c r="F13" s="24">
        <v>9</v>
      </c>
      <c r="G13" s="33">
        <f t="shared" si="0"/>
        <v>45</v>
      </c>
      <c r="H13" s="44">
        <f t="shared" si="1"/>
        <v>9</v>
      </c>
      <c r="I13" s="44">
        <f t="shared" si="2"/>
        <v>9</v>
      </c>
      <c r="J13" s="44">
        <f t="shared" si="3"/>
        <v>27</v>
      </c>
      <c r="K13" s="2">
        <v>5</v>
      </c>
      <c r="L13" s="34">
        <f t="shared" si="4"/>
        <v>9</v>
      </c>
      <c r="M13" s="48">
        <v>2</v>
      </c>
      <c r="N13" s="5"/>
      <c r="O13" s="5"/>
      <c r="P13" s="5"/>
    </row>
    <row r="14" spans="1:18" ht="15" thickBot="1">
      <c r="A14" s="57" t="s">
        <v>33</v>
      </c>
      <c r="B14" s="50"/>
      <c r="C14" s="24"/>
      <c r="D14" s="24"/>
      <c r="E14" s="24"/>
      <c r="F14" s="24"/>
      <c r="G14" s="33">
        <f t="shared" si="0"/>
        <v>0</v>
      </c>
      <c r="H14" s="44">
        <f t="shared" si="1"/>
        <v>0</v>
      </c>
      <c r="I14" s="44">
        <f t="shared" si="2"/>
        <v>0</v>
      </c>
      <c r="J14" s="44">
        <f t="shared" si="3"/>
        <v>0</v>
      </c>
      <c r="K14" s="2">
        <v>5</v>
      </c>
      <c r="L14" s="34">
        <f t="shared" si="4"/>
        <v>0</v>
      </c>
      <c r="M14" s="48"/>
      <c r="N14" s="5"/>
      <c r="O14" s="5"/>
      <c r="P14" s="5"/>
    </row>
    <row r="15" spans="1:18" ht="15" thickBot="1">
      <c r="A15" s="68" t="s">
        <v>34</v>
      </c>
      <c r="B15" s="50"/>
      <c r="C15" s="24"/>
      <c r="D15" s="32"/>
      <c r="E15" s="32"/>
      <c r="F15" s="32"/>
      <c r="G15" s="33">
        <f t="shared" si="0"/>
        <v>0</v>
      </c>
      <c r="H15" s="44">
        <f t="shared" si="1"/>
        <v>0</v>
      </c>
      <c r="I15" s="44">
        <f t="shared" si="2"/>
        <v>0</v>
      </c>
      <c r="J15" s="44">
        <f t="shared" si="3"/>
        <v>0</v>
      </c>
      <c r="K15" s="2">
        <v>5</v>
      </c>
      <c r="L15" s="34">
        <f t="shared" si="4"/>
        <v>0</v>
      </c>
      <c r="M15" s="43"/>
      <c r="N15" s="5"/>
      <c r="O15" s="5"/>
      <c r="P15" s="5"/>
    </row>
    <row r="16" spans="1:18" ht="15" thickBot="1">
      <c r="A16" s="68" t="s">
        <v>35</v>
      </c>
      <c r="B16" s="50"/>
      <c r="C16" s="24"/>
      <c r="D16" s="32"/>
      <c r="E16" s="32"/>
      <c r="F16" s="32"/>
      <c r="G16" s="33">
        <f t="shared" si="0"/>
        <v>0</v>
      </c>
      <c r="H16" s="44">
        <f t="shared" si="1"/>
        <v>0</v>
      </c>
      <c r="I16" s="44">
        <f t="shared" si="2"/>
        <v>0</v>
      </c>
      <c r="J16" s="44">
        <f t="shared" si="3"/>
        <v>0</v>
      </c>
      <c r="K16" s="2">
        <v>5</v>
      </c>
      <c r="L16" s="34">
        <f t="shared" si="4"/>
        <v>0</v>
      </c>
      <c r="M16" s="43"/>
      <c r="N16" s="5"/>
      <c r="O16" s="5"/>
      <c r="P16" s="5"/>
    </row>
    <row r="17" spans="1:18" ht="15" thickBot="1">
      <c r="A17" s="68" t="s">
        <v>36</v>
      </c>
      <c r="B17" s="50"/>
      <c r="C17" s="24"/>
      <c r="D17" s="32"/>
      <c r="E17" s="32"/>
      <c r="F17" s="32"/>
      <c r="G17" s="33">
        <f t="shared" si="0"/>
        <v>0</v>
      </c>
      <c r="H17" s="44">
        <f t="shared" si="1"/>
        <v>0</v>
      </c>
      <c r="I17" s="44">
        <f t="shared" si="2"/>
        <v>0</v>
      </c>
      <c r="J17" s="44">
        <f t="shared" si="3"/>
        <v>0</v>
      </c>
      <c r="K17" s="2">
        <v>5</v>
      </c>
      <c r="L17" s="34">
        <f t="shared" si="4"/>
        <v>0</v>
      </c>
      <c r="M17" s="43"/>
      <c r="N17" s="5"/>
      <c r="O17" s="5"/>
      <c r="P17" s="5"/>
    </row>
    <row r="18" spans="1:18" ht="15" thickBot="1">
      <c r="A18" s="68" t="s">
        <v>37</v>
      </c>
      <c r="B18" s="50">
        <v>9</v>
      </c>
      <c r="C18" s="24">
        <v>9</v>
      </c>
      <c r="D18" s="32">
        <v>9</v>
      </c>
      <c r="E18" s="32">
        <v>9</v>
      </c>
      <c r="F18" s="32">
        <v>9</v>
      </c>
      <c r="G18" s="33">
        <f t="shared" si="0"/>
        <v>45</v>
      </c>
      <c r="H18" s="44">
        <f t="shared" si="1"/>
        <v>9</v>
      </c>
      <c r="I18" s="44">
        <f t="shared" si="2"/>
        <v>9</v>
      </c>
      <c r="J18" s="44">
        <f t="shared" si="3"/>
        <v>27</v>
      </c>
      <c r="K18" s="2">
        <v>5</v>
      </c>
      <c r="L18" s="34">
        <f t="shared" si="4"/>
        <v>9</v>
      </c>
      <c r="M18" s="43">
        <v>2</v>
      </c>
      <c r="N18" s="5"/>
      <c r="O18" s="5"/>
      <c r="P18" s="5"/>
    </row>
    <row r="19" spans="1:18" ht="15" thickBot="1">
      <c r="A19" s="55" t="s">
        <v>38</v>
      </c>
      <c r="B19" s="50"/>
      <c r="C19" s="24"/>
      <c r="D19" s="32"/>
      <c r="E19" s="32"/>
      <c r="F19" s="32"/>
      <c r="G19" s="33">
        <f t="shared" si="0"/>
        <v>0</v>
      </c>
      <c r="H19" s="44">
        <f t="shared" si="1"/>
        <v>0</v>
      </c>
      <c r="I19" s="44">
        <f t="shared" si="2"/>
        <v>0</v>
      </c>
      <c r="J19" s="44">
        <f t="shared" si="3"/>
        <v>0</v>
      </c>
      <c r="K19" s="2">
        <v>5</v>
      </c>
      <c r="L19" s="34">
        <f t="shared" si="4"/>
        <v>0</v>
      </c>
      <c r="M19" s="43"/>
      <c r="N19" s="5"/>
      <c r="O19" s="5"/>
      <c r="P19" s="5"/>
    </row>
    <row r="20" spans="1:18" ht="16.5" customHeight="1">
      <c r="A20" s="55" t="s">
        <v>39</v>
      </c>
      <c r="B20" s="50"/>
      <c r="C20" s="24"/>
      <c r="D20" s="32"/>
      <c r="E20" s="32"/>
      <c r="F20" s="32"/>
      <c r="G20" s="33">
        <f t="shared" si="0"/>
        <v>0</v>
      </c>
      <c r="H20" s="44">
        <f t="shared" si="1"/>
        <v>0</v>
      </c>
      <c r="I20" s="44">
        <f t="shared" si="2"/>
        <v>0</v>
      </c>
      <c r="J20" s="44">
        <f t="shared" si="3"/>
        <v>0</v>
      </c>
      <c r="K20" s="2">
        <v>5</v>
      </c>
      <c r="L20" s="34">
        <f t="shared" si="4"/>
        <v>0</v>
      </c>
      <c r="M20" s="43"/>
      <c r="N20" s="5"/>
      <c r="O20" s="5"/>
      <c r="P20" s="5"/>
    </row>
    <row r="22" spans="1:18">
      <c r="A22" s="22" t="s">
        <v>73</v>
      </c>
      <c r="B22" s="22"/>
      <c r="C22" s="22"/>
      <c r="E22" s="36"/>
      <c r="F22" s="36"/>
      <c r="G22" s="51"/>
      <c r="H22" s="51" t="s">
        <v>74</v>
      </c>
      <c r="I22" s="51"/>
      <c r="J22" s="51"/>
      <c r="K22" s="36"/>
      <c r="L22" s="36"/>
      <c r="M22" s="36"/>
    </row>
    <row r="24" spans="1:18" ht="15" customHeight="1">
      <c r="A24" s="118" t="s">
        <v>75</v>
      </c>
      <c r="B24" s="118"/>
      <c r="C24" s="118"/>
      <c r="D24" s="118"/>
      <c r="E24" s="118"/>
      <c r="F24" s="118"/>
      <c r="G24" s="118"/>
      <c r="H24" s="118"/>
      <c r="I24" s="118"/>
      <c r="J24" s="118"/>
      <c r="K24" s="118"/>
      <c r="L24" s="118"/>
      <c r="M24" s="118"/>
      <c r="N24" s="9"/>
      <c r="O24" s="9"/>
      <c r="P24" s="9"/>
      <c r="Q24" s="9"/>
    </row>
    <row r="25" spans="1:18" ht="15" thickBot="1">
      <c r="A25" s="1"/>
      <c r="B25" s="121"/>
      <c r="C25" s="121"/>
      <c r="D25" s="121"/>
      <c r="E25" s="121"/>
      <c r="F25" s="121"/>
      <c r="G25" s="121"/>
      <c r="H25" s="121"/>
      <c r="I25" s="121"/>
      <c r="J25" s="121"/>
      <c r="K25" s="121"/>
      <c r="L25" s="121"/>
      <c r="M25" s="121"/>
      <c r="N25" s="121"/>
      <c r="O25" s="121"/>
      <c r="P25" s="121"/>
      <c r="Q25" s="1"/>
    </row>
    <row r="26" spans="1:18" ht="36" customHeight="1" thickBot="1">
      <c r="A26" s="119" t="s">
        <v>2</v>
      </c>
      <c r="B26" s="124" t="s">
        <v>76</v>
      </c>
      <c r="C26" s="125"/>
      <c r="D26" s="125"/>
      <c r="E26" s="125"/>
      <c r="F26" s="125"/>
      <c r="G26" s="134" t="s">
        <v>13</v>
      </c>
      <c r="H26" s="134" t="s">
        <v>14</v>
      </c>
      <c r="I26" s="134" t="s">
        <v>15</v>
      </c>
      <c r="J26" s="134" t="s">
        <v>16</v>
      </c>
      <c r="K26" s="134" t="s">
        <v>17</v>
      </c>
      <c r="L26" s="134" t="s">
        <v>18</v>
      </c>
      <c r="M26" s="137" t="s">
        <v>72</v>
      </c>
      <c r="N26" s="6"/>
      <c r="O26" s="6"/>
      <c r="P26" s="6"/>
      <c r="Q26" s="21"/>
      <c r="R26" s="21"/>
    </row>
    <row r="27" spans="1:18" ht="15" thickBot="1">
      <c r="A27" s="136"/>
      <c r="B27" s="3">
        <v>1</v>
      </c>
      <c r="C27" s="4">
        <v>2</v>
      </c>
      <c r="D27" s="11">
        <v>3</v>
      </c>
      <c r="E27" s="11">
        <v>4</v>
      </c>
      <c r="F27" s="11">
        <v>5</v>
      </c>
      <c r="G27" s="135"/>
      <c r="H27" s="139"/>
      <c r="I27" s="139"/>
      <c r="J27" s="139"/>
      <c r="K27" s="135"/>
      <c r="L27" s="135"/>
      <c r="M27" s="138"/>
      <c r="N27" s="7"/>
      <c r="O27" s="7"/>
      <c r="P27" s="7"/>
      <c r="Q27" s="21"/>
      <c r="R27" s="21"/>
    </row>
    <row r="28" spans="1:18" ht="15" thickBot="1">
      <c r="A28" s="68" t="s">
        <v>27</v>
      </c>
      <c r="B28" s="49"/>
      <c r="C28" s="25"/>
      <c r="D28" s="25"/>
      <c r="E28" s="25"/>
      <c r="F28" s="25"/>
      <c r="G28" s="44">
        <f>SUM(B28:F28)</f>
        <v>0</v>
      </c>
      <c r="H28" s="44">
        <f>MAX(B28:F28)</f>
        <v>0</v>
      </c>
      <c r="I28" s="44">
        <f>MIN(B28:F28)</f>
        <v>0</v>
      </c>
      <c r="J28" s="44">
        <f>G28-H28-I28</f>
        <v>0</v>
      </c>
      <c r="K28" s="45">
        <v>5</v>
      </c>
      <c r="L28" s="46">
        <f>J28/K28</f>
        <v>0</v>
      </c>
      <c r="M28" s="47"/>
      <c r="N28" s="10"/>
      <c r="O28" s="8"/>
      <c r="P28" s="8"/>
      <c r="Q28" s="21"/>
      <c r="R28" s="21"/>
    </row>
    <row r="29" spans="1:18" ht="15" thickBot="1">
      <c r="A29" s="68" t="s">
        <v>28</v>
      </c>
      <c r="B29" s="50"/>
      <c r="C29" s="24"/>
      <c r="D29" s="24"/>
      <c r="E29" s="24"/>
      <c r="F29" s="24"/>
      <c r="G29" s="33">
        <f t="shared" ref="G29:G40" si="5">SUM(B29:F29)</f>
        <v>0</v>
      </c>
      <c r="H29" s="44">
        <f t="shared" ref="H29:H40" si="6">MAX(B29:F29)</f>
        <v>0</v>
      </c>
      <c r="I29" s="44">
        <f t="shared" ref="I29:I40" si="7">MIN(B29:F29)</f>
        <v>0</v>
      </c>
      <c r="J29" s="44">
        <f t="shared" ref="J29:J40" si="8">G29-H29-I29</f>
        <v>0</v>
      </c>
      <c r="K29" s="2">
        <v>5</v>
      </c>
      <c r="L29" s="34">
        <f t="shared" ref="L29:L40" si="9">+G29/K29</f>
        <v>0</v>
      </c>
      <c r="M29" s="48"/>
      <c r="N29" s="8"/>
      <c r="O29" s="8"/>
      <c r="P29" s="8"/>
      <c r="Q29" s="21"/>
      <c r="R29" s="21"/>
    </row>
    <row r="30" spans="1:18" ht="15" thickBot="1">
      <c r="A30" s="68" t="s">
        <v>29</v>
      </c>
      <c r="B30" s="50">
        <v>10</v>
      </c>
      <c r="C30" s="24">
        <v>10</v>
      </c>
      <c r="D30" s="24">
        <v>10</v>
      </c>
      <c r="E30" s="24">
        <v>10</v>
      </c>
      <c r="F30" s="24">
        <v>10</v>
      </c>
      <c r="G30" s="33">
        <f t="shared" si="5"/>
        <v>50</v>
      </c>
      <c r="H30" s="44">
        <f t="shared" si="6"/>
        <v>10</v>
      </c>
      <c r="I30" s="44">
        <f t="shared" si="7"/>
        <v>10</v>
      </c>
      <c r="J30" s="44">
        <f t="shared" si="8"/>
        <v>30</v>
      </c>
      <c r="K30" s="2">
        <v>5</v>
      </c>
      <c r="L30" s="34">
        <f t="shared" si="9"/>
        <v>10</v>
      </c>
      <c r="M30" s="145">
        <v>1</v>
      </c>
      <c r="N30" s="10"/>
      <c r="O30" s="8"/>
      <c r="P30" s="8"/>
      <c r="Q30" s="21"/>
      <c r="R30" s="21"/>
    </row>
    <row r="31" spans="1:18" ht="15" thickBot="1">
      <c r="A31" s="68" t="s">
        <v>30</v>
      </c>
      <c r="B31" s="50"/>
      <c r="C31" s="24"/>
      <c r="D31" s="24"/>
      <c r="E31" s="24"/>
      <c r="F31" s="24"/>
      <c r="G31" s="33">
        <f t="shared" si="5"/>
        <v>0</v>
      </c>
      <c r="H31" s="44">
        <f t="shared" si="6"/>
        <v>0</v>
      </c>
      <c r="I31" s="44">
        <f t="shared" si="7"/>
        <v>0</v>
      </c>
      <c r="J31" s="44">
        <f t="shared" si="8"/>
        <v>0</v>
      </c>
      <c r="K31" s="2">
        <v>5</v>
      </c>
      <c r="L31" s="34">
        <f t="shared" si="9"/>
        <v>0</v>
      </c>
      <c r="M31" s="48"/>
      <c r="N31" s="8"/>
      <c r="O31" s="8"/>
      <c r="P31" s="8"/>
      <c r="Q31" s="21"/>
      <c r="R31" s="21"/>
    </row>
    <row r="32" spans="1:18" ht="15" thickBot="1">
      <c r="A32" s="55" t="s">
        <v>31</v>
      </c>
      <c r="B32" s="50"/>
      <c r="C32" s="24"/>
      <c r="D32" s="24"/>
      <c r="E32" s="24"/>
      <c r="F32" s="24"/>
      <c r="G32" s="33">
        <f t="shared" si="5"/>
        <v>0</v>
      </c>
      <c r="H32" s="44">
        <f t="shared" si="6"/>
        <v>0</v>
      </c>
      <c r="I32" s="44">
        <f t="shared" si="7"/>
        <v>0</v>
      </c>
      <c r="J32" s="44">
        <f t="shared" si="8"/>
        <v>0</v>
      </c>
      <c r="K32" s="2">
        <v>5</v>
      </c>
      <c r="L32" s="34">
        <f t="shared" si="9"/>
        <v>0</v>
      </c>
      <c r="M32" s="48"/>
      <c r="N32" s="5"/>
      <c r="O32" s="5"/>
      <c r="P32" s="5"/>
    </row>
    <row r="33" spans="1:16" ht="15" thickBot="1">
      <c r="A33" s="68" t="s">
        <v>32</v>
      </c>
      <c r="B33" s="50">
        <v>9</v>
      </c>
      <c r="C33" s="24">
        <v>9</v>
      </c>
      <c r="D33" s="24">
        <v>9</v>
      </c>
      <c r="E33" s="24">
        <v>9</v>
      </c>
      <c r="F33" s="24">
        <v>9</v>
      </c>
      <c r="G33" s="33">
        <f t="shared" si="5"/>
        <v>45</v>
      </c>
      <c r="H33" s="44">
        <f t="shared" si="6"/>
        <v>9</v>
      </c>
      <c r="I33" s="44">
        <f t="shared" si="7"/>
        <v>9</v>
      </c>
      <c r="J33" s="44">
        <f t="shared" si="8"/>
        <v>27</v>
      </c>
      <c r="K33" s="2">
        <v>5</v>
      </c>
      <c r="L33" s="34">
        <f t="shared" si="9"/>
        <v>9</v>
      </c>
      <c r="M33" s="48">
        <v>2</v>
      </c>
      <c r="N33" s="5"/>
      <c r="O33" s="5"/>
      <c r="P33" s="5"/>
    </row>
    <row r="34" spans="1:16" ht="15" thickBot="1">
      <c r="A34" s="57" t="s">
        <v>33</v>
      </c>
      <c r="B34" s="50"/>
      <c r="C34" s="24"/>
      <c r="D34" s="24"/>
      <c r="E34" s="24"/>
      <c r="F34" s="24"/>
      <c r="G34" s="33">
        <f t="shared" si="5"/>
        <v>0</v>
      </c>
      <c r="H34" s="44">
        <f t="shared" si="6"/>
        <v>0</v>
      </c>
      <c r="I34" s="44">
        <f t="shared" si="7"/>
        <v>0</v>
      </c>
      <c r="J34" s="44">
        <f t="shared" si="8"/>
        <v>0</v>
      </c>
      <c r="K34" s="2">
        <v>5</v>
      </c>
      <c r="L34" s="34">
        <f t="shared" si="9"/>
        <v>0</v>
      </c>
      <c r="M34" s="48"/>
      <c r="N34" s="5"/>
      <c r="O34" s="5"/>
      <c r="P34" s="5"/>
    </row>
    <row r="35" spans="1:16" ht="15" thickBot="1">
      <c r="A35" s="68" t="s">
        <v>34</v>
      </c>
      <c r="B35" s="50"/>
      <c r="C35" s="24"/>
      <c r="D35" s="32"/>
      <c r="E35" s="32"/>
      <c r="F35" s="32"/>
      <c r="G35" s="33">
        <f t="shared" si="5"/>
        <v>0</v>
      </c>
      <c r="H35" s="44">
        <f t="shared" si="6"/>
        <v>0</v>
      </c>
      <c r="I35" s="44">
        <f t="shared" si="7"/>
        <v>0</v>
      </c>
      <c r="J35" s="44">
        <f t="shared" si="8"/>
        <v>0</v>
      </c>
      <c r="K35" s="2">
        <v>5</v>
      </c>
      <c r="L35" s="34">
        <f t="shared" si="9"/>
        <v>0</v>
      </c>
      <c r="M35" s="43"/>
      <c r="N35" s="5"/>
      <c r="O35" s="5"/>
      <c r="P35" s="5"/>
    </row>
    <row r="36" spans="1:16" ht="15" thickBot="1">
      <c r="A36" s="68" t="s">
        <v>35</v>
      </c>
      <c r="B36" s="50"/>
      <c r="C36" s="24"/>
      <c r="D36" s="32"/>
      <c r="E36" s="32"/>
      <c r="F36" s="32"/>
      <c r="G36" s="33">
        <f t="shared" si="5"/>
        <v>0</v>
      </c>
      <c r="H36" s="44">
        <f t="shared" si="6"/>
        <v>0</v>
      </c>
      <c r="I36" s="44">
        <f t="shared" si="7"/>
        <v>0</v>
      </c>
      <c r="J36" s="44">
        <f t="shared" si="8"/>
        <v>0</v>
      </c>
      <c r="K36" s="2">
        <v>5</v>
      </c>
      <c r="L36" s="34">
        <f t="shared" si="9"/>
        <v>0</v>
      </c>
      <c r="M36" s="43"/>
      <c r="N36" s="5"/>
      <c r="O36" s="5"/>
      <c r="P36" s="5"/>
    </row>
    <row r="37" spans="1:16" ht="14.25" customHeight="1" thickBot="1">
      <c r="A37" s="68" t="s">
        <v>36</v>
      </c>
      <c r="B37" s="50">
        <v>9</v>
      </c>
      <c r="C37" s="24">
        <v>9</v>
      </c>
      <c r="D37" s="32">
        <v>9</v>
      </c>
      <c r="E37" s="32">
        <v>9</v>
      </c>
      <c r="F37" s="32">
        <v>9</v>
      </c>
      <c r="G37" s="33">
        <f t="shared" si="5"/>
        <v>45</v>
      </c>
      <c r="H37" s="44">
        <f t="shared" si="6"/>
        <v>9</v>
      </c>
      <c r="I37" s="44">
        <f t="shared" si="7"/>
        <v>9</v>
      </c>
      <c r="J37" s="44">
        <f t="shared" si="8"/>
        <v>27</v>
      </c>
      <c r="K37" s="2">
        <v>5</v>
      </c>
      <c r="L37" s="34">
        <f t="shared" si="9"/>
        <v>9</v>
      </c>
      <c r="M37" s="43">
        <v>2</v>
      </c>
      <c r="N37" s="5"/>
      <c r="O37" s="5"/>
      <c r="P37" s="5"/>
    </row>
    <row r="38" spans="1:16" ht="15" thickBot="1">
      <c r="A38" s="68" t="s">
        <v>37</v>
      </c>
      <c r="B38" s="50"/>
      <c r="C38" s="24"/>
      <c r="D38" s="32"/>
      <c r="E38" s="32"/>
      <c r="F38" s="32"/>
      <c r="G38" s="33">
        <f t="shared" si="5"/>
        <v>0</v>
      </c>
      <c r="H38" s="44">
        <f t="shared" si="6"/>
        <v>0</v>
      </c>
      <c r="I38" s="44">
        <f t="shared" si="7"/>
        <v>0</v>
      </c>
      <c r="J38" s="44">
        <f t="shared" si="8"/>
        <v>0</v>
      </c>
      <c r="K38" s="2">
        <v>5</v>
      </c>
      <c r="L38" s="34">
        <f t="shared" si="9"/>
        <v>0</v>
      </c>
      <c r="M38" s="43"/>
      <c r="N38" s="5"/>
      <c r="O38" s="5"/>
      <c r="P38" s="5"/>
    </row>
    <row r="39" spans="1:16">
      <c r="A39" s="84" t="s">
        <v>38</v>
      </c>
      <c r="B39" s="85"/>
      <c r="C39" s="86"/>
      <c r="D39" s="87"/>
      <c r="E39" s="87"/>
      <c r="F39" s="87"/>
      <c r="G39" s="88">
        <f t="shared" si="5"/>
        <v>0</v>
      </c>
      <c r="H39" s="89">
        <f t="shared" si="6"/>
        <v>0</v>
      </c>
      <c r="I39" s="89">
        <f t="shared" si="7"/>
        <v>0</v>
      </c>
      <c r="J39" s="89">
        <f t="shared" si="8"/>
        <v>0</v>
      </c>
      <c r="K39" s="90">
        <v>5</v>
      </c>
      <c r="L39" s="91">
        <f t="shared" si="9"/>
        <v>0</v>
      </c>
      <c r="M39" s="92"/>
      <c r="N39" s="5"/>
      <c r="O39" s="5"/>
      <c r="P39" s="5"/>
    </row>
    <row r="40" spans="1:16">
      <c r="A40" s="55" t="s">
        <v>39</v>
      </c>
      <c r="B40" s="81"/>
      <c r="C40" s="81"/>
      <c r="D40" s="81"/>
      <c r="E40" s="81"/>
      <c r="F40" s="81"/>
      <c r="G40" s="33">
        <f t="shared" si="5"/>
        <v>0</v>
      </c>
      <c r="H40" s="33">
        <f t="shared" si="6"/>
        <v>0</v>
      </c>
      <c r="I40" s="33">
        <f t="shared" si="7"/>
        <v>0</v>
      </c>
      <c r="J40" s="33">
        <f t="shared" si="8"/>
        <v>0</v>
      </c>
      <c r="K40" s="2">
        <v>5</v>
      </c>
      <c r="L40" s="34">
        <f t="shared" si="9"/>
        <v>0</v>
      </c>
      <c r="M40" s="81"/>
    </row>
    <row r="41" spans="1:16">
      <c r="A41" s="77"/>
    </row>
    <row r="42" spans="1:16">
      <c r="A42" s="22" t="s">
        <v>77</v>
      </c>
      <c r="B42" s="22"/>
      <c r="C42" s="22"/>
      <c r="E42" s="36"/>
      <c r="F42" s="36"/>
      <c r="G42" s="51" t="s">
        <v>74</v>
      </c>
      <c r="H42" s="51"/>
      <c r="I42" s="51"/>
      <c r="J42" s="51"/>
      <c r="K42" s="36"/>
      <c r="L42" s="36"/>
      <c r="M42" s="36"/>
    </row>
  </sheetData>
  <mergeCells count="23">
    <mergeCell ref="K26:K27"/>
    <mergeCell ref="L26:L27"/>
    <mergeCell ref="M26:M27"/>
    <mergeCell ref="L6:L7"/>
    <mergeCell ref="M6:M7"/>
    <mergeCell ref="A24:M24"/>
    <mergeCell ref="B25:P25"/>
    <mergeCell ref="A26:A27"/>
    <mergeCell ref="B26:F26"/>
    <mergeCell ref="G26:G27"/>
    <mergeCell ref="H26:H27"/>
    <mergeCell ref="I26:I27"/>
    <mergeCell ref="J26:J27"/>
    <mergeCell ref="A2:M2"/>
    <mergeCell ref="A4:M4"/>
    <mergeCell ref="B5:P5"/>
    <mergeCell ref="A6:A7"/>
    <mergeCell ref="B6:F6"/>
    <mergeCell ref="G6:G7"/>
    <mergeCell ref="H6:H7"/>
    <mergeCell ref="I6:I7"/>
    <mergeCell ref="J6:J7"/>
    <mergeCell ref="K6:K7"/>
  </mergeCells>
  <pageMargins left="0.51181102362204722" right="0.31496062992125984" top="0.15748031496062992" bottom="0.19685039370078741" header="0.31496062992125984" footer="0.31496062992125984"/>
  <pageSetup paperSize="9" scale="91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16832D-6734-4C62-B615-81B0C7A85FD3}">
  <sheetPr>
    <pageSetUpPr fitToPage="1"/>
  </sheetPr>
  <dimension ref="A1:R43"/>
  <sheetViews>
    <sheetView zoomScale="90" zoomScaleNormal="90" workbookViewId="0">
      <selection activeCell="Q10" sqref="Q10"/>
    </sheetView>
  </sheetViews>
  <sheetFormatPr defaultColWidth="11.42578125" defaultRowHeight="14.25"/>
  <cols>
    <col min="1" max="1" width="28.85546875" style="16" customWidth="1"/>
    <col min="2" max="4" width="5.7109375" style="16" customWidth="1"/>
    <col min="5" max="5" width="5.140625" style="16" customWidth="1"/>
    <col min="6" max="6" width="6" style="16" customWidth="1"/>
    <col min="7" max="9" width="6.42578125" style="16" customWidth="1"/>
    <col min="10" max="10" width="8.140625" style="16" customWidth="1"/>
    <col min="11" max="11" width="7.140625" style="16" customWidth="1"/>
    <col min="12" max="12" width="8" style="16" customWidth="1"/>
    <col min="13" max="13" width="36.7109375" style="16" customWidth="1"/>
    <col min="14" max="16" width="5.7109375" style="16" customWidth="1"/>
    <col min="17" max="17" width="8.42578125" style="16" bestFit="1" customWidth="1"/>
    <col min="18" max="16384" width="11.42578125" style="16"/>
  </cols>
  <sheetData>
    <row r="1" spans="1:18" ht="75.75" customHeight="1">
      <c r="C1" s="17"/>
      <c r="D1" s="17"/>
      <c r="E1" s="17"/>
      <c r="L1" s="17"/>
      <c r="M1" s="17"/>
      <c r="O1" s="17"/>
      <c r="P1" s="17"/>
      <c r="Q1" s="17"/>
    </row>
    <row r="2" spans="1:18" ht="39.75" customHeight="1">
      <c r="A2" s="117" t="str">
        <f>'PUNTUACIO OBRA'!B2</f>
        <v xml:space="preserve">En Torrent a vint-i-huit de novembre de dos mil vint-i-cinc, reunit el jurat designat per Junta Local Fallera de Torrent per al Concurs de teatre major modalitat obra llarga ha decidit atorgar les següents puntuacions: 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9"/>
      <c r="O2" s="9"/>
      <c r="P2" s="9"/>
      <c r="Q2" s="9"/>
    </row>
    <row r="3" spans="1:18" ht="14.25" customHeight="1">
      <c r="Q3" s="18"/>
    </row>
    <row r="4" spans="1:18" ht="15" customHeight="1">
      <c r="A4" s="118" t="s">
        <v>78</v>
      </c>
      <c r="B4" s="118"/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9"/>
      <c r="O4" s="9"/>
      <c r="P4" s="9"/>
      <c r="Q4" s="9"/>
    </row>
    <row r="5" spans="1:18" ht="15" thickBot="1">
      <c r="A5" s="1"/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21"/>
      <c r="P5" s="121"/>
      <c r="Q5" s="1"/>
    </row>
    <row r="6" spans="1:18" ht="36" customHeight="1" thickBot="1">
      <c r="A6" s="119" t="s">
        <v>2</v>
      </c>
      <c r="B6" s="124" t="s">
        <v>71</v>
      </c>
      <c r="C6" s="125"/>
      <c r="D6" s="125"/>
      <c r="E6" s="125"/>
      <c r="F6" s="125"/>
      <c r="G6" s="134" t="s">
        <v>13</v>
      </c>
      <c r="H6" s="134" t="s">
        <v>14</v>
      </c>
      <c r="I6" s="134" t="s">
        <v>15</v>
      </c>
      <c r="J6" s="134" t="s">
        <v>16</v>
      </c>
      <c r="K6" s="134" t="s">
        <v>17</v>
      </c>
      <c r="L6" s="134" t="s">
        <v>18</v>
      </c>
      <c r="M6" s="137" t="s">
        <v>72</v>
      </c>
      <c r="N6" s="6"/>
      <c r="O6" s="6"/>
      <c r="P6" s="6"/>
      <c r="Q6" s="21"/>
      <c r="R6" s="21"/>
    </row>
    <row r="7" spans="1:18" ht="15" thickBot="1">
      <c r="A7" s="136"/>
      <c r="B7" s="3">
        <v>1</v>
      </c>
      <c r="C7" s="4">
        <v>2</v>
      </c>
      <c r="D7" s="11">
        <v>3</v>
      </c>
      <c r="E7" s="11">
        <v>4</v>
      </c>
      <c r="F7" s="11">
        <v>5</v>
      </c>
      <c r="G7" s="135"/>
      <c r="H7" s="139"/>
      <c r="I7" s="139"/>
      <c r="J7" s="139"/>
      <c r="K7" s="135"/>
      <c r="L7" s="135"/>
      <c r="M7" s="138"/>
      <c r="N7" s="7"/>
      <c r="O7" s="7"/>
      <c r="P7" s="7"/>
      <c r="Q7" s="21"/>
      <c r="R7" s="21"/>
    </row>
    <row r="8" spans="1:18" ht="14.25" customHeight="1" thickBot="1">
      <c r="A8" s="68" t="s">
        <v>27</v>
      </c>
      <c r="B8" s="49"/>
      <c r="C8" s="25"/>
      <c r="D8" s="25"/>
      <c r="E8" s="25"/>
      <c r="F8" s="25"/>
      <c r="G8" s="44">
        <f>SUM(B8:F8)</f>
        <v>0</v>
      </c>
      <c r="H8" s="44">
        <f>MAX(B8:F8)</f>
        <v>0</v>
      </c>
      <c r="I8" s="44">
        <f>MIN(B8:F8)</f>
        <v>0</v>
      </c>
      <c r="J8" s="44">
        <f>G8-H8-I8</f>
        <v>0</v>
      </c>
      <c r="K8" s="45">
        <v>5</v>
      </c>
      <c r="L8" s="46">
        <f>J8/K8</f>
        <v>0</v>
      </c>
      <c r="M8" s="47"/>
      <c r="N8" s="10"/>
      <c r="O8" s="8"/>
      <c r="P8" s="8"/>
      <c r="Q8" s="21"/>
      <c r="R8" s="21"/>
    </row>
    <row r="9" spans="1:18" ht="15" thickBot="1">
      <c r="A9" s="68" t="s">
        <v>28</v>
      </c>
      <c r="B9" s="50">
        <v>9</v>
      </c>
      <c r="C9" s="24">
        <v>9</v>
      </c>
      <c r="D9" s="24">
        <v>9</v>
      </c>
      <c r="E9" s="24">
        <v>9</v>
      </c>
      <c r="F9" s="24">
        <v>9</v>
      </c>
      <c r="G9" s="33">
        <f t="shared" ref="G9:G20" si="0">SUM(B9:F9)</f>
        <v>45</v>
      </c>
      <c r="H9" s="44">
        <f t="shared" ref="H9:H20" si="1">MAX(B9:F9)</f>
        <v>9</v>
      </c>
      <c r="I9" s="44">
        <f t="shared" ref="I9:I20" si="2">MIN(B9:F9)</f>
        <v>9</v>
      </c>
      <c r="J9" s="44">
        <f t="shared" ref="J9:J20" si="3">G9-H9-I9</f>
        <v>27</v>
      </c>
      <c r="K9" s="2">
        <v>5</v>
      </c>
      <c r="L9" s="34">
        <f t="shared" ref="L9:L20" si="4">+G9/K9</f>
        <v>9</v>
      </c>
      <c r="M9" s="48" t="s">
        <v>79</v>
      </c>
      <c r="N9" s="8"/>
      <c r="O9" s="8"/>
      <c r="P9" s="8"/>
      <c r="Q9" s="21"/>
      <c r="R9" s="21"/>
    </row>
    <row r="10" spans="1:18" ht="15" thickBot="1">
      <c r="A10" s="68" t="s">
        <v>29</v>
      </c>
      <c r="B10" s="50">
        <v>10</v>
      </c>
      <c r="C10" s="24">
        <v>10</v>
      </c>
      <c r="D10" s="24">
        <v>10</v>
      </c>
      <c r="E10" s="24">
        <v>10</v>
      </c>
      <c r="F10" s="24">
        <v>10</v>
      </c>
      <c r="G10" s="33">
        <f t="shared" si="0"/>
        <v>50</v>
      </c>
      <c r="H10" s="44">
        <f t="shared" si="1"/>
        <v>10</v>
      </c>
      <c r="I10" s="44">
        <f t="shared" si="2"/>
        <v>10</v>
      </c>
      <c r="J10" s="44">
        <f t="shared" si="3"/>
        <v>30</v>
      </c>
      <c r="K10" s="2">
        <v>5</v>
      </c>
      <c r="L10" s="34">
        <f t="shared" si="4"/>
        <v>10</v>
      </c>
      <c r="M10" s="145" t="s">
        <v>80</v>
      </c>
      <c r="N10" s="8"/>
      <c r="O10" s="8"/>
      <c r="P10" s="8"/>
      <c r="Q10" s="21"/>
      <c r="R10" s="21"/>
    </row>
    <row r="11" spans="1:18" ht="15" thickBot="1">
      <c r="A11" s="68" t="s">
        <v>30</v>
      </c>
      <c r="B11" s="50"/>
      <c r="C11" s="24"/>
      <c r="D11" s="24"/>
      <c r="E11" s="24"/>
      <c r="F11" s="24"/>
      <c r="G11" s="33">
        <f t="shared" si="0"/>
        <v>0</v>
      </c>
      <c r="H11" s="44">
        <f t="shared" si="1"/>
        <v>0</v>
      </c>
      <c r="I11" s="44">
        <f t="shared" si="2"/>
        <v>0</v>
      </c>
      <c r="J11" s="44">
        <f t="shared" si="3"/>
        <v>0</v>
      </c>
      <c r="K11" s="2">
        <v>5</v>
      </c>
      <c r="L11" s="34">
        <f t="shared" si="4"/>
        <v>0</v>
      </c>
      <c r="M11" s="48"/>
      <c r="N11" s="5"/>
      <c r="O11" s="5"/>
      <c r="P11" s="5"/>
    </row>
    <row r="12" spans="1:18" ht="15" thickBot="1">
      <c r="A12" s="55" t="s">
        <v>31</v>
      </c>
      <c r="B12" s="50"/>
      <c r="C12" s="24"/>
      <c r="D12" s="24"/>
      <c r="E12" s="24"/>
      <c r="F12" s="24"/>
      <c r="G12" s="33">
        <f t="shared" si="0"/>
        <v>0</v>
      </c>
      <c r="H12" s="44">
        <f t="shared" si="1"/>
        <v>0</v>
      </c>
      <c r="I12" s="44">
        <f t="shared" si="2"/>
        <v>0</v>
      </c>
      <c r="J12" s="44">
        <f t="shared" si="3"/>
        <v>0</v>
      </c>
      <c r="K12" s="2">
        <v>5</v>
      </c>
      <c r="L12" s="34">
        <f t="shared" si="4"/>
        <v>0</v>
      </c>
      <c r="M12" s="48"/>
      <c r="N12" s="5"/>
      <c r="O12" s="5"/>
      <c r="P12" s="5"/>
    </row>
    <row r="13" spans="1:18" ht="15" thickBot="1">
      <c r="A13" s="68" t="s">
        <v>32</v>
      </c>
      <c r="B13" s="50"/>
      <c r="C13" s="24"/>
      <c r="D13" s="24"/>
      <c r="E13" s="24"/>
      <c r="F13" s="24"/>
      <c r="G13" s="33">
        <f t="shared" si="0"/>
        <v>0</v>
      </c>
      <c r="H13" s="44">
        <f t="shared" si="1"/>
        <v>0</v>
      </c>
      <c r="I13" s="44">
        <f t="shared" si="2"/>
        <v>0</v>
      </c>
      <c r="J13" s="44">
        <f t="shared" si="3"/>
        <v>0</v>
      </c>
      <c r="K13" s="2">
        <v>5</v>
      </c>
      <c r="L13" s="34">
        <f t="shared" si="4"/>
        <v>0</v>
      </c>
      <c r="M13" s="48"/>
      <c r="N13" s="5"/>
      <c r="O13" s="5"/>
      <c r="P13" s="5"/>
    </row>
    <row r="14" spans="1:18" ht="15" thickBot="1">
      <c r="A14" s="57" t="s">
        <v>33</v>
      </c>
      <c r="B14" s="50"/>
      <c r="C14" s="24"/>
      <c r="D14" s="24"/>
      <c r="E14" s="24"/>
      <c r="F14" s="24"/>
      <c r="G14" s="33">
        <f t="shared" si="0"/>
        <v>0</v>
      </c>
      <c r="H14" s="44">
        <f t="shared" si="1"/>
        <v>0</v>
      </c>
      <c r="I14" s="44">
        <f t="shared" si="2"/>
        <v>0</v>
      </c>
      <c r="J14" s="44">
        <f t="shared" si="3"/>
        <v>0</v>
      </c>
      <c r="K14" s="2">
        <v>5</v>
      </c>
      <c r="L14" s="34">
        <f t="shared" si="4"/>
        <v>0</v>
      </c>
      <c r="M14" s="48"/>
      <c r="N14" s="5"/>
      <c r="O14" s="5"/>
      <c r="P14" s="5"/>
    </row>
    <row r="15" spans="1:18" ht="15" thickBot="1">
      <c r="A15" s="68" t="s">
        <v>34</v>
      </c>
      <c r="B15" s="50"/>
      <c r="C15" s="24"/>
      <c r="D15" s="32"/>
      <c r="E15" s="32"/>
      <c r="F15" s="32"/>
      <c r="G15" s="33">
        <f t="shared" si="0"/>
        <v>0</v>
      </c>
      <c r="H15" s="44">
        <f t="shared" si="1"/>
        <v>0</v>
      </c>
      <c r="I15" s="44">
        <f t="shared" si="2"/>
        <v>0</v>
      </c>
      <c r="J15" s="44">
        <f t="shared" si="3"/>
        <v>0</v>
      </c>
      <c r="K15" s="2">
        <v>5</v>
      </c>
      <c r="L15" s="34">
        <f t="shared" si="4"/>
        <v>0</v>
      </c>
      <c r="M15" s="43"/>
      <c r="N15" s="5"/>
      <c r="O15" s="5"/>
      <c r="P15" s="5"/>
    </row>
    <row r="16" spans="1:18" ht="15" thickBot="1">
      <c r="A16" s="68" t="s">
        <v>35</v>
      </c>
      <c r="B16" s="50"/>
      <c r="C16" s="24"/>
      <c r="D16" s="32"/>
      <c r="E16" s="32"/>
      <c r="F16" s="32"/>
      <c r="G16" s="33">
        <f t="shared" si="0"/>
        <v>0</v>
      </c>
      <c r="H16" s="44">
        <f t="shared" si="1"/>
        <v>0</v>
      </c>
      <c r="I16" s="44">
        <f t="shared" si="2"/>
        <v>0</v>
      </c>
      <c r="J16" s="44">
        <f t="shared" si="3"/>
        <v>0</v>
      </c>
      <c r="K16" s="2">
        <v>5</v>
      </c>
      <c r="L16" s="34">
        <f t="shared" si="4"/>
        <v>0</v>
      </c>
      <c r="M16" s="43"/>
      <c r="N16" s="5"/>
      <c r="O16" s="5"/>
      <c r="P16" s="5"/>
    </row>
    <row r="17" spans="1:18" ht="15" thickBot="1">
      <c r="A17" s="68" t="s">
        <v>36</v>
      </c>
      <c r="B17" s="50"/>
      <c r="C17" s="24"/>
      <c r="D17" s="32"/>
      <c r="E17" s="32"/>
      <c r="F17" s="32"/>
      <c r="G17" s="33">
        <f t="shared" si="0"/>
        <v>0</v>
      </c>
      <c r="H17" s="44">
        <f t="shared" si="1"/>
        <v>0</v>
      </c>
      <c r="I17" s="44">
        <f t="shared" si="2"/>
        <v>0</v>
      </c>
      <c r="J17" s="44">
        <f t="shared" si="3"/>
        <v>0</v>
      </c>
      <c r="K17" s="2">
        <v>5</v>
      </c>
      <c r="L17" s="34">
        <f t="shared" si="4"/>
        <v>0</v>
      </c>
      <c r="M17" s="43"/>
      <c r="N17" s="5"/>
      <c r="O17" s="5"/>
      <c r="P17" s="5"/>
    </row>
    <row r="18" spans="1:18" ht="15" thickBot="1">
      <c r="A18" s="68" t="s">
        <v>37</v>
      </c>
      <c r="B18" s="50"/>
      <c r="C18" s="24"/>
      <c r="D18" s="32"/>
      <c r="E18" s="32"/>
      <c r="F18" s="32"/>
      <c r="G18" s="33">
        <f t="shared" si="0"/>
        <v>0</v>
      </c>
      <c r="H18" s="44">
        <f t="shared" si="1"/>
        <v>0</v>
      </c>
      <c r="I18" s="44">
        <f t="shared" si="2"/>
        <v>0</v>
      </c>
      <c r="J18" s="44">
        <f t="shared" si="3"/>
        <v>0</v>
      </c>
      <c r="K18" s="2">
        <v>5</v>
      </c>
      <c r="L18" s="34">
        <f t="shared" si="4"/>
        <v>0</v>
      </c>
      <c r="M18" s="43"/>
      <c r="N18" s="5"/>
      <c r="O18" s="5"/>
      <c r="P18" s="5"/>
    </row>
    <row r="19" spans="1:18" ht="15" thickBot="1">
      <c r="A19" s="55" t="s">
        <v>38</v>
      </c>
      <c r="B19" s="50"/>
      <c r="C19" s="24"/>
      <c r="D19" s="32"/>
      <c r="E19" s="32"/>
      <c r="F19" s="32"/>
      <c r="G19" s="33">
        <f t="shared" si="0"/>
        <v>0</v>
      </c>
      <c r="H19" s="44">
        <f t="shared" si="1"/>
        <v>0</v>
      </c>
      <c r="I19" s="44">
        <f t="shared" si="2"/>
        <v>0</v>
      </c>
      <c r="J19" s="44">
        <f t="shared" si="3"/>
        <v>0</v>
      </c>
      <c r="K19" s="2">
        <v>5</v>
      </c>
      <c r="L19" s="34">
        <f t="shared" si="4"/>
        <v>0</v>
      </c>
      <c r="M19" s="43"/>
      <c r="N19" s="5"/>
      <c r="O19" s="5"/>
      <c r="P19" s="5"/>
    </row>
    <row r="20" spans="1:18" ht="16.5" customHeight="1">
      <c r="A20" s="55" t="s">
        <v>39</v>
      </c>
      <c r="B20" s="50">
        <v>9</v>
      </c>
      <c r="C20" s="24">
        <v>9</v>
      </c>
      <c r="D20" s="32">
        <v>9</v>
      </c>
      <c r="E20" s="32">
        <v>9</v>
      </c>
      <c r="F20" s="32">
        <v>9</v>
      </c>
      <c r="G20" s="33">
        <f t="shared" si="0"/>
        <v>45</v>
      </c>
      <c r="H20" s="44">
        <f t="shared" si="1"/>
        <v>9</v>
      </c>
      <c r="I20" s="44">
        <f t="shared" si="2"/>
        <v>9</v>
      </c>
      <c r="J20" s="44">
        <f t="shared" si="3"/>
        <v>27</v>
      </c>
      <c r="K20" s="2">
        <v>5</v>
      </c>
      <c r="L20" s="34">
        <f t="shared" si="4"/>
        <v>9</v>
      </c>
      <c r="M20" s="43" t="s">
        <v>81</v>
      </c>
      <c r="N20" s="5"/>
      <c r="O20" s="5"/>
      <c r="P20" s="5"/>
    </row>
    <row r="22" spans="1:18">
      <c r="A22" s="22" t="s">
        <v>73</v>
      </c>
      <c r="B22" s="22"/>
      <c r="C22" s="22"/>
      <c r="E22" s="36"/>
      <c r="F22" s="36"/>
      <c r="G22" s="51"/>
      <c r="H22" s="51" t="s">
        <v>80</v>
      </c>
      <c r="I22" s="51"/>
      <c r="J22" s="51"/>
      <c r="K22" s="36"/>
      <c r="L22" s="36"/>
      <c r="M22" s="36"/>
    </row>
    <row r="24" spans="1:18" ht="15" customHeight="1">
      <c r="A24" s="118"/>
      <c r="B24" s="118"/>
      <c r="C24" s="118"/>
      <c r="D24" s="118"/>
      <c r="E24" s="118"/>
      <c r="F24" s="118"/>
      <c r="G24" s="118"/>
      <c r="H24" s="118"/>
      <c r="I24" s="118"/>
      <c r="J24" s="118"/>
      <c r="K24" s="118"/>
      <c r="L24" s="118"/>
      <c r="M24" s="118"/>
      <c r="N24" s="9"/>
      <c r="O24" s="9"/>
      <c r="P24" s="9"/>
      <c r="Q24" s="9"/>
    </row>
    <row r="25" spans="1:18">
      <c r="A25" s="105"/>
      <c r="B25" s="142"/>
      <c r="C25" s="142"/>
      <c r="D25" s="142"/>
      <c r="E25" s="142"/>
      <c r="F25" s="142"/>
      <c r="G25" s="142"/>
      <c r="H25" s="142"/>
      <c r="I25" s="142"/>
      <c r="J25" s="142"/>
      <c r="K25" s="142"/>
      <c r="L25" s="142"/>
      <c r="M25" s="142"/>
      <c r="N25" s="142"/>
      <c r="O25" s="142"/>
      <c r="P25" s="142"/>
      <c r="Q25" s="1"/>
    </row>
    <row r="26" spans="1:18" ht="36" customHeight="1">
      <c r="A26" s="143"/>
      <c r="B26" s="144"/>
      <c r="C26" s="144"/>
      <c r="D26" s="144"/>
      <c r="E26" s="144"/>
      <c r="F26" s="144"/>
      <c r="G26" s="140"/>
      <c r="H26" s="140"/>
      <c r="I26" s="140"/>
      <c r="J26" s="140"/>
      <c r="K26" s="140"/>
      <c r="L26" s="140"/>
      <c r="M26" s="141"/>
      <c r="N26" s="106"/>
      <c r="O26" s="106"/>
      <c r="P26" s="106"/>
      <c r="Q26" s="21"/>
      <c r="R26" s="21"/>
    </row>
    <row r="27" spans="1:18">
      <c r="A27" s="143"/>
      <c r="B27" s="107"/>
      <c r="C27" s="107"/>
      <c r="D27" s="107"/>
      <c r="E27" s="107"/>
      <c r="F27" s="107"/>
      <c r="G27" s="140"/>
      <c r="H27" s="140"/>
      <c r="I27" s="140"/>
      <c r="J27" s="140"/>
      <c r="K27" s="140"/>
      <c r="L27" s="140"/>
      <c r="M27" s="141"/>
      <c r="N27" s="107"/>
      <c r="O27" s="107"/>
      <c r="P27" s="107"/>
      <c r="Q27" s="21"/>
      <c r="R27" s="21"/>
    </row>
    <row r="28" spans="1:18">
      <c r="A28" s="108"/>
      <c r="B28" s="109"/>
      <c r="C28" s="109"/>
      <c r="D28" s="109"/>
      <c r="E28" s="109"/>
      <c r="F28" s="109"/>
      <c r="G28" s="107"/>
      <c r="H28" s="107"/>
      <c r="I28" s="107"/>
      <c r="J28" s="107"/>
      <c r="K28" s="109"/>
      <c r="L28" s="110"/>
      <c r="M28" s="111"/>
      <c r="N28" s="111"/>
      <c r="O28" s="109"/>
      <c r="P28" s="109"/>
      <c r="Q28" s="21"/>
      <c r="R28" s="21"/>
    </row>
    <row r="29" spans="1:18">
      <c r="A29" s="108"/>
      <c r="B29" s="109"/>
      <c r="C29" s="109"/>
      <c r="D29" s="109"/>
      <c r="E29" s="109"/>
      <c r="F29" s="109"/>
      <c r="G29" s="107"/>
      <c r="H29" s="107"/>
      <c r="I29" s="107"/>
      <c r="J29" s="107"/>
      <c r="K29" s="109"/>
      <c r="L29" s="110"/>
      <c r="M29" s="111"/>
      <c r="N29" s="109"/>
      <c r="O29" s="109"/>
      <c r="P29" s="109"/>
      <c r="Q29" s="21"/>
      <c r="R29" s="21"/>
    </row>
    <row r="30" spans="1:18">
      <c r="A30" s="108"/>
      <c r="B30" s="109"/>
      <c r="C30" s="109"/>
      <c r="D30" s="109"/>
      <c r="E30" s="109"/>
      <c r="F30" s="109"/>
      <c r="G30" s="107"/>
      <c r="H30" s="107"/>
      <c r="I30" s="107"/>
      <c r="J30" s="107"/>
      <c r="K30" s="109"/>
      <c r="L30" s="110"/>
      <c r="M30" s="111"/>
      <c r="N30" s="111"/>
      <c r="O30" s="109"/>
      <c r="P30" s="109"/>
      <c r="Q30" s="21"/>
      <c r="R30" s="21"/>
    </row>
    <row r="31" spans="1:18">
      <c r="A31" s="108"/>
      <c r="B31" s="109"/>
      <c r="C31" s="109"/>
      <c r="D31" s="109"/>
      <c r="E31" s="109"/>
      <c r="F31" s="109"/>
      <c r="G31" s="107"/>
      <c r="H31" s="107"/>
      <c r="I31" s="107"/>
      <c r="J31" s="107"/>
      <c r="K31" s="109"/>
      <c r="L31" s="110"/>
      <c r="M31" s="111"/>
      <c r="N31" s="109"/>
      <c r="O31" s="109"/>
      <c r="P31" s="109"/>
      <c r="Q31" s="21"/>
      <c r="R31" s="21"/>
    </row>
    <row r="32" spans="1:18">
      <c r="A32" s="112"/>
      <c r="B32" s="109"/>
      <c r="C32" s="109"/>
      <c r="D32" s="109"/>
      <c r="E32" s="109"/>
      <c r="F32" s="109"/>
      <c r="G32" s="107"/>
      <c r="H32" s="107"/>
      <c r="I32" s="107"/>
      <c r="J32" s="107"/>
      <c r="K32" s="109"/>
      <c r="L32" s="110"/>
      <c r="M32" s="111"/>
      <c r="N32" s="109"/>
      <c r="O32" s="109"/>
      <c r="P32" s="109"/>
    </row>
    <row r="33" spans="1:16">
      <c r="A33" s="108"/>
      <c r="B33" s="109"/>
      <c r="C33" s="109"/>
      <c r="D33" s="109"/>
      <c r="E33" s="109"/>
      <c r="F33" s="109"/>
      <c r="G33" s="107"/>
      <c r="H33" s="107"/>
      <c r="I33" s="107"/>
      <c r="J33" s="107"/>
      <c r="K33" s="109"/>
      <c r="L33" s="110"/>
      <c r="M33" s="111"/>
      <c r="N33" s="109"/>
      <c r="O33" s="109"/>
      <c r="P33" s="109"/>
    </row>
    <row r="34" spans="1:16">
      <c r="A34" s="113"/>
      <c r="B34" s="109"/>
      <c r="C34" s="109"/>
      <c r="D34" s="109"/>
      <c r="E34" s="109"/>
      <c r="F34" s="109"/>
      <c r="G34" s="107"/>
      <c r="H34" s="107"/>
      <c r="I34" s="107"/>
      <c r="J34" s="107"/>
      <c r="K34" s="109"/>
      <c r="L34" s="110"/>
      <c r="M34" s="111"/>
      <c r="N34" s="109"/>
      <c r="O34" s="109"/>
      <c r="P34" s="109"/>
    </row>
    <row r="35" spans="1:16">
      <c r="A35" s="108"/>
      <c r="B35" s="109"/>
      <c r="C35" s="109"/>
      <c r="D35" s="109"/>
      <c r="E35" s="109"/>
      <c r="F35" s="109"/>
      <c r="G35" s="107"/>
      <c r="H35" s="107"/>
      <c r="I35" s="107"/>
      <c r="J35" s="107"/>
      <c r="K35" s="109"/>
      <c r="L35" s="110"/>
      <c r="M35" s="111"/>
      <c r="N35" s="109"/>
      <c r="O35" s="109"/>
      <c r="P35" s="109"/>
    </row>
    <row r="36" spans="1:16">
      <c r="A36" s="108"/>
      <c r="B36" s="109"/>
      <c r="C36" s="109"/>
      <c r="D36" s="109"/>
      <c r="E36" s="109"/>
      <c r="F36" s="109"/>
      <c r="G36" s="107"/>
      <c r="H36" s="107"/>
      <c r="I36" s="107"/>
      <c r="J36" s="107"/>
      <c r="K36" s="109"/>
      <c r="L36" s="110"/>
      <c r="M36" s="111"/>
      <c r="N36" s="109"/>
      <c r="O36" s="109"/>
      <c r="P36" s="109"/>
    </row>
    <row r="37" spans="1:16" ht="14.25" customHeight="1">
      <c r="A37" s="108"/>
      <c r="B37" s="109"/>
      <c r="C37" s="109"/>
      <c r="D37" s="109"/>
      <c r="E37" s="109"/>
      <c r="F37" s="109"/>
      <c r="G37" s="107"/>
      <c r="H37" s="107"/>
      <c r="I37" s="107"/>
      <c r="J37" s="107"/>
      <c r="K37" s="109"/>
      <c r="L37" s="110"/>
      <c r="M37" s="111"/>
      <c r="N37" s="109"/>
      <c r="O37" s="109"/>
      <c r="P37" s="109"/>
    </row>
    <row r="38" spans="1:16">
      <c r="A38" s="108"/>
      <c r="B38" s="109"/>
      <c r="C38" s="109"/>
      <c r="D38" s="109"/>
      <c r="E38" s="109"/>
      <c r="F38" s="109"/>
      <c r="G38" s="107"/>
      <c r="H38" s="107"/>
      <c r="I38" s="107"/>
      <c r="J38" s="107"/>
      <c r="K38" s="109"/>
      <c r="L38" s="110"/>
      <c r="M38" s="111"/>
      <c r="N38" s="109"/>
      <c r="O38" s="109"/>
      <c r="P38" s="109"/>
    </row>
    <row r="39" spans="1:16">
      <c r="A39" s="112"/>
      <c r="B39" s="109"/>
      <c r="C39" s="109"/>
      <c r="D39" s="109"/>
      <c r="E39" s="109"/>
      <c r="F39" s="109"/>
      <c r="G39" s="107"/>
      <c r="H39" s="107"/>
      <c r="I39" s="107"/>
      <c r="J39" s="107"/>
      <c r="K39" s="109"/>
      <c r="L39" s="110"/>
      <c r="M39" s="111"/>
      <c r="N39" s="109"/>
      <c r="O39" s="109"/>
      <c r="P39" s="109"/>
    </row>
    <row r="40" spans="1:16">
      <c r="A40" s="112"/>
      <c r="B40" s="114"/>
      <c r="C40" s="114"/>
      <c r="D40" s="114"/>
      <c r="E40" s="114"/>
      <c r="F40" s="114"/>
      <c r="G40" s="107"/>
      <c r="H40" s="107"/>
      <c r="I40" s="107"/>
      <c r="J40" s="107"/>
      <c r="K40" s="109"/>
      <c r="L40" s="110"/>
      <c r="M40" s="114"/>
      <c r="N40" s="114"/>
      <c r="O40" s="114"/>
      <c r="P40" s="114"/>
    </row>
    <row r="41" spans="1:16">
      <c r="A41" s="112"/>
      <c r="B41" s="114"/>
      <c r="C41" s="114"/>
      <c r="D41" s="114"/>
      <c r="E41" s="114"/>
      <c r="F41" s="114"/>
      <c r="G41" s="114"/>
      <c r="H41" s="114"/>
      <c r="I41" s="114"/>
      <c r="J41" s="114"/>
      <c r="K41" s="114"/>
      <c r="L41" s="114"/>
      <c r="M41" s="114"/>
      <c r="N41" s="114"/>
      <c r="O41" s="114"/>
      <c r="P41" s="114"/>
    </row>
    <row r="42" spans="1:16">
      <c r="A42" s="105"/>
      <c r="B42" s="105"/>
      <c r="C42" s="105"/>
      <c r="D42" s="114"/>
      <c r="E42" s="114"/>
      <c r="F42" s="114"/>
      <c r="G42" s="111"/>
      <c r="H42" s="111"/>
      <c r="I42" s="111"/>
      <c r="J42" s="111"/>
      <c r="K42" s="114"/>
      <c r="L42" s="114"/>
      <c r="M42" s="114"/>
      <c r="N42" s="114"/>
      <c r="O42" s="114"/>
      <c r="P42" s="114"/>
    </row>
    <row r="43" spans="1:16">
      <c r="A43" s="114"/>
      <c r="B43" s="114"/>
      <c r="C43" s="114"/>
      <c r="D43" s="114"/>
      <c r="E43" s="114"/>
      <c r="F43" s="114"/>
      <c r="G43" s="114"/>
      <c r="H43" s="114"/>
      <c r="I43" s="114"/>
      <c r="J43" s="114"/>
      <c r="K43" s="114"/>
      <c r="L43" s="114"/>
      <c r="M43" s="114"/>
      <c r="N43" s="114"/>
      <c r="O43" s="114"/>
      <c r="P43" s="114"/>
    </row>
  </sheetData>
  <mergeCells count="23">
    <mergeCell ref="A2:M2"/>
    <mergeCell ref="A4:M4"/>
    <mergeCell ref="B5:P5"/>
    <mergeCell ref="A6:A7"/>
    <mergeCell ref="B6:F6"/>
    <mergeCell ref="G6:G7"/>
    <mergeCell ref="H6:H7"/>
    <mergeCell ref="I6:I7"/>
    <mergeCell ref="J6:J7"/>
    <mergeCell ref="K6:K7"/>
    <mergeCell ref="K26:K27"/>
    <mergeCell ref="L26:L27"/>
    <mergeCell ref="M26:M27"/>
    <mergeCell ref="L6:L7"/>
    <mergeCell ref="M6:M7"/>
    <mergeCell ref="A24:M24"/>
    <mergeCell ref="B25:P25"/>
    <mergeCell ref="A26:A27"/>
    <mergeCell ref="B26:F26"/>
    <mergeCell ref="G26:G27"/>
    <mergeCell ref="H26:H27"/>
    <mergeCell ref="I26:I27"/>
    <mergeCell ref="J26:J27"/>
  </mergeCells>
  <pageMargins left="0.51181102362204722" right="0.31496062992125984" top="0.15748031496062992" bottom="0.19685039370078741" header="0.31496062992125984" footer="0.31496062992125984"/>
  <pageSetup paperSize="9" scale="9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Windows uE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WinuE</dc:creator>
  <cp:keywords/>
  <dc:description/>
  <cp:lastModifiedBy>Usuario invitado</cp:lastModifiedBy>
  <cp:revision/>
  <dcterms:created xsi:type="dcterms:W3CDTF">2013-02-18T11:43:24Z</dcterms:created>
  <dcterms:modified xsi:type="dcterms:W3CDTF">2025-12-16T13:00:13Z</dcterms:modified>
  <cp:category/>
  <cp:contentStatus/>
</cp:coreProperties>
</file>