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9f05ee163d54f72d/FALLAS 2026/26_CONCURSOS/26_PRESENTACIONS/26_PRESENTACIÓ INFANTIL/"/>
    </mc:Choice>
  </mc:AlternateContent>
  <xr:revisionPtr revIDLastSave="1402" documentId="11_C1200F2F0341C4975F8F3E830A5F17D0D704190A" xr6:coauthVersionLast="47" xr6:coauthVersionMax="47" xr10:uidLastSave="{D7533ADB-67C9-412B-8B8C-4C2E50AB9C7F}"/>
  <bookViews>
    <workbookView xWindow="-120" yWindow="-120" windowWidth="29040" windowHeight="15720" xr2:uid="{00000000-000D-0000-FFFF-FFFF00000000}"/>
  </bookViews>
  <sheets>
    <sheet name="26_PRESENTACIÓ INFANTI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15" i="1" l="1"/>
  <c r="BI16" i="1"/>
  <c r="BI17" i="1"/>
  <c r="BI18" i="1"/>
  <c r="BI19" i="1"/>
  <c r="BI20" i="1"/>
  <c r="BI21" i="1"/>
  <c r="BK14" i="1"/>
  <c r="BI14" i="1"/>
  <c r="BF16" i="1"/>
  <c r="BF17" i="1"/>
  <c r="BF18" i="1"/>
  <c r="BF19" i="1"/>
  <c r="BF20" i="1"/>
  <c r="BF21" i="1"/>
  <c r="BF14" i="1"/>
  <c r="BF15" i="1"/>
  <c r="BH15" i="1"/>
  <c r="BH16" i="1"/>
  <c r="BH17" i="1"/>
  <c r="BH18" i="1"/>
  <c r="BH19" i="1"/>
  <c r="BH20" i="1"/>
  <c r="BH21" i="1"/>
  <c r="BH14" i="1"/>
  <c r="BG15" i="1"/>
  <c r="BG16" i="1"/>
  <c r="BG17" i="1"/>
  <c r="BG18" i="1"/>
  <c r="BG19" i="1"/>
  <c r="BG20" i="1"/>
  <c r="BG21" i="1"/>
  <c r="BG14" i="1"/>
  <c r="BD16" i="1"/>
  <c r="BD18" i="1"/>
  <c r="BC19" i="1"/>
  <c r="BC21" i="1"/>
  <c r="BC14" i="1"/>
  <c r="BA15" i="1"/>
  <c r="BA16" i="1"/>
  <c r="BA17" i="1"/>
  <c r="BA18" i="1"/>
  <c r="AU14" i="1"/>
  <c r="AV14" i="1"/>
  <c r="AW14" i="1"/>
  <c r="AX14" i="1"/>
  <c r="AU15" i="1"/>
  <c r="AV15" i="1"/>
  <c r="BC15" i="1" s="1"/>
  <c r="AW15" i="1"/>
  <c r="BD15" i="1" s="1"/>
  <c r="AX15" i="1"/>
  <c r="AU16" i="1"/>
  <c r="AV16" i="1"/>
  <c r="AW16" i="1"/>
  <c r="AX16" i="1"/>
  <c r="AU17" i="1"/>
  <c r="AV17" i="1"/>
  <c r="AW17" i="1"/>
  <c r="AX17" i="1"/>
  <c r="AU18" i="1"/>
  <c r="BB18" i="1" s="1"/>
  <c r="AV18" i="1"/>
  <c r="BC18" i="1" s="1"/>
  <c r="AW18" i="1"/>
  <c r="AX18" i="1"/>
  <c r="AU19" i="1"/>
  <c r="AV19" i="1"/>
  <c r="AW19" i="1"/>
  <c r="AX19" i="1"/>
  <c r="AU20" i="1"/>
  <c r="AV20" i="1"/>
  <c r="AW20" i="1"/>
  <c r="AX20" i="1"/>
  <c r="AU21" i="1"/>
  <c r="BB21" i="1" s="1"/>
  <c r="AV21" i="1"/>
  <c r="AW21" i="1"/>
  <c r="AX21" i="1"/>
  <c r="BE21" i="1" s="1"/>
  <c r="AT15" i="1"/>
  <c r="AT16" i="1"/>
  <c r="AT17" i="1"/>
  <c r="AT18" i="1"/>
  <c r="AT19" i="1"/>
  <c r="AT20" i="1"/>
  <c r="AT21" i="1"/>
  <c r="AT14" i="1"/>
  <c r="AA14" i="1"/>
  <c r="BB14" i="1" s="1"/>
  <c r="AB14" i="1"/>
  <c r="AC14" i="1"/>
  <c r="BD14" i="1" s="1"/>
  <c r="AD14" i="1"/>
  <c r="BE14" i="1" s="1"/>
  <c r="AA15" i="1"/>
  <c r="BB15" i="1" s="1"/>
  <c r="AB15" i="1"/>
  <c r="AC15" i="1"/>
  <c r="AD15" i="1"/>
  <c r="BE15" i="1" s="1"/>
  <c r="AA16" i="1"/>
  <c r="BB16" i="1" s="1"/>
  <c r="AB16" i="1"/>
  <c r="BC16" i="1" s="1"/>
  <c r="AC16" i="1"/>
  <c r="AD16" i="1"/>
  <c r="BE16" i="1" s="1"/>
  <c r="AA17" i="1"/>
  <c r="BB17" i="1" s="1"/>
  <c r="AB17" i="1"/>
  <c r="BC17" i="1" s="1"/>
  <c r="AC17" i="1"/>
  <c r="BD17" i="1" s="1"/>
  <c r="AD17" i="1"/>
  <c r="BE17" i="1" s="1"/>
  <c r="AA18" i="1"/>
  <c r="AB18" i="1"/>
  <c r="AC18" i="1"/>
  <c r="AD18" i="1"/>
  <c r="BE18" i="1" s="1"/>
  <c r="AA19" i="1"/>
  <c r="BB19" i="1" s="1"/>
  <c r="AB19" i="1"/>
  <c r="AC19" i="1"/>
  <c r="BD19" i="1" s="1"/>
  <c r="AD19" i="1"/>
  <c r="BE19" i="1" s="1"/>
  <c r="AA20" i="1"/>
  <c r="BB20" i="1" s="1"/>
  <c r="AB20" i="1"/>
  <c r="BC20" i="1" s="1"/>
  <c r="AC20" i="1"/>
  <c r="BD20" i="1" s="1"/>
  <c r="AD20" i="1"/>
  <c r="BE20" i="1" s="1"/>
  <c r="AA21" i="1"/>
  <c r="AB21" i="1"/>
  <c r="AC21" i="1"/>
  <c r="BD21" i="1" s="1"/>
  <c r="AD21" i="1"/>
  <c r="Z15" i="1"/>
  <c r="Z16" i="1"/>
  <c r="Z17" i="1"/>
  <c r="Z18" i="1"/>
  <c r="Z19" i="1"/>
  <c r="BA19" i="1" s="1"/>
  <c r="Z20" i="1"/>
  <c r="BA20" i="1" s="1"/>
  <c r="Z21" i="1"/>
  <c r="BA21" i="1" s="1"/>
  <c r="Z14" i="1"/>
  <c r="BA14" i="1" s="1"/>
  <c r="BK19" i="1" l="1"/>
  <c r="BK16" i="1"/>
  <c r="BK15" i="1"/>
  <c r="BK21" i="1"/>
  <c r="BK17" i="1"/>
  <c r="BK18" i="1"/>
  <c r="BK20" i="1"/>
  <c r="BM20" i="1"/>
  <c r="BM15" i="1"/>
  <c r="BM17" i="1"/>
  <c r="BM14" i="1"/>
  <c r="BM18" i="1"/>
  <c r="BM16" i="1"/>
  <c r="BM19" i="1"/>
  <c r="BM21" i="1"/>
  <c r="BN14" i="1" l="1"/>
  <c r="BN19" i="1"/>
  <c r="BN16" i="1"/>
  <c r="BN15" i="1"/>
  <c r="BN18" i="1"/>
  <c r="BN20" i="1"/>
  <c r="BN17" i="1"/>
  <c r="BN21" i="1"/>
</calcChain>
</file>

<file path=xl/sharedStrings.xml><?xml version="1.0" encoding="utf-8"?>
<sst xmlns="http://schemas.openxmlformats.org/spreadsheetml/2006/main" count="45" uniqueCount="39">
  <si>
    <t>MODALITAT INFANTIL</t>
  </si>
  <si>
    <t>SUB TOTAL</t>
  </si>
  <si>
    <t>PUNT MAX</t>
  </si>
  <si>
    <t>PUNT MIN</t>
  </si>
  <si>
    <t>TOTAL</t>
  </si>
  <si>
    <t>PUESTO</t>
  </si>
  <si>
    <t>QUALITAT DEL TEXT</t>
  </si>
  <si>
    <t>INTERPRETACIÓ</t>
  </si>
  <si>
    <t>DIRECCIÓ</t>
  </si>
  <si>
    <t>JURADO     1</t>
  </si>
  <si>
    <t>JURADO     2</t>
  </si>
  <si>
    <t>JURADO     3</t>
  </si>
  <si>
    <t>JURADO     4</t>
  </si>
  <si>
    <t>JURADO     5</t>
  </si>
  <si>
    <t>Nº JURATS</t>
  </si>
  <si>
    <t>MITJANA TOTAL</t>
  </si>
  <si>
    <t>DEMÈRITS</t>
  </si>
  <si>
    <t>JURATS</t>
  </si>
  <si>
    <t>JURADO:</t>
  </si>
  <si>
    <t>SANTS PATRONS</t>
  </si>
  <si>
    <t>ORIGINALITAT</t>
  </si>
  <si>
    <t>APROPOSIT (50%)</t>
  </si>
  <si>
    <t>DECORAT</t>
  </si>
  <si>
    <t>APOTEOSI 40 %</t>
  </si>
  <si>
    <t>DINAMISME</t>
  </si>
  <si>
    <t>IMPRESSIÓ GLOBAL</t>
  </si>
  <si>
    <t>CONCORDANÇA APOTEOSI - APROPOSIT 10%</t>
  </si>
  <si>
    <t>II TRAM</t>
  </si>
  <si>
    <t>SANT ROC</t>
  </si>
  <si>
    <t>RYC</t>
  </si>
  <si>
    <t>AVINGUDA</t>
  </si>
  <si>
    <t>BENEMERITA</t>
  </si>
  <si>
    <t>ANGEL ALCAZAR</t>
  </si>
  <si>
    <t>ANTONI PARDO</t>
  </si>
  <si>
    <t>J1</t>
  </si>
  <si>
    <t>J2</t>
  </si>
  <si>
    <t>J3</t>
  </si>
  <si>
    <t>J4</t>
  </si>
  <si>
    <t>J5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</si>
</sst>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6.5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3" borderId="0" xfId="0" applyFill="1"/>
    <xf numFmtId="0" fontId="3" fillId="0" borderId="2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3" borderId="0" xfId="0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3" borderId="0" xfId="0" applyFill="1" applyAlignment="1">
      <alignment horizontal="right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" fontId="3" fillId="4" borderId="11" xfId="0" applyNumberFormat="1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3" fillId="3" borderId="1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4" borderId="2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5">
    <dxf>
      <fill>
        <patternFill>
          <bgColor rgb="FFFFFF00"/>
        </patternFill>
      </fill>
    </dxf>
    <dxf>
      <fill>
        <patternFill>
          <bgColor theme="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A3A3"/>
      <color rgb="FFCDACE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58</xdr:col>
      <xdr:colOff>132310</xdr:colOff>
      <xdr:row>2</xdr:row>
      <xdr:rowOff>4278</xdr:rowOff>
    </xdr:from>
    <xdr:to>
      <xdr:col>59</xdr:col>
      <xdr:colOff>389857</xdr:colOff>
      <xdr:row>5</xdr:row>
      <xdr:rowOff>189730</xdr:rowOff>
    </xdr:to>
    <xdr:pic>
      <xdr:nvPicPr>
        <xdr:cNvPr id="5" name="Imagen 4" descr="Torrent 0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34" r="30000" b="22034"/>
        <a:stretch/>
      </xdr:blipFill>
      <xdr:spPr bwMode="auto">
        <a:xfrm>
          <a:off x="10857460" y="385278"/>
          <a:ext cx="943347" cy="756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</xdr:row>
      <xdr:rowOff>139585</xdr:rowOff>
    </xdr:from>
    <xdr:to>
      <xdr:col>3</xdr:col>
      <xdr:colOff>213660</xdr:colOff>
      <xdr:row>5</xdr:row>
      <xdr:rowOff>122109</xdr:rowOff>
    </xdr:to>
    <xdr:pic>
      <xdr:nvPicPr>
        <xdr:cNvPr id="3" name="Imagen 2" descr="Junta Local Fallera de Torren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656" y="330085"/>
          <a:ext cx="651810" cy="744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296423</xdr:colOff>
      <xdr:row>3</xdr:row>
      <xdr:rowOff>20250</xdr:rowOff>
    </xdr:from>
    <xdr:to>
      <xdr:col>51</xdr:col>
      <xdr:colOff>94281</xdr:colOff>
      <xdr:row>6</xdr:row>
      <xdr:rowOff>50630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11273" y="591750"/>
          <a:ext cx="2864908" cy="60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CONCURS D</a:t>
          </a:r>
          <a:r>
            <a:rPr lang="es-ES" sz="12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 CAVALCADA DEL NINOT INFANTIL</a:t>
          </a:r>
        </a:p>
        <a:p>
          <a:pPr algn="ctr"/>
          <a:r>
            <a:rPr lang="es-ES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TORRENT, FALLES 2025</a:t>
          </a:r>
          <a:endParaRPr lang="es-ES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147"/>
  <sheetViews>
    <sheetView tabSelected="1" topLeftCell="A6" zoomScaleNormal="100" workbookViewId="0">
      <pane xSplit="2" topLeftCell="C1" activePane="topRight" state="frozen"/>
      <selection pane="topRight" activeCell="BE30" sqref="BE30"/>
    </sheetView>
  </sheetViews>
  <sheetFormatPr baseColWidth="10" defaultColWidth="11.42578125" defaultRowHeight="15" x14ac:dyDescent="0.25"/>
  <cols>
    <col min="1" max="1" width="0.85546875" customWidth="1"/>
    <col min="2" max="2" width="40.7109375" customWidth="1"/>
    <col min="3" max="3" width="6.5703125" style="7" customWidth="1"/>
    <col min="4" max="6" width="6.5703125" customWidth="1"/>
    <col min="7" max="7" width="6.28515625" customWidth="1"/>
    <col min="8" max="8" width="6.7109375" hidden="1" customWidth="1"/>
    <col min="9" max="12" width="6.5703125" customWidth="1"/>
    <col min="13" max="13" width="6.42578125" customWidth="1"/>
    <col min="14" max="14" width="6.5703125" hidden="1" customWidth="1"/>
    <col min="15" max="18" width="6.5703125" customWidth="1"/>
    <col min="19" max="19" width="5.85546875" customWidth="1"/>
    <col min="20" max="20" width="6.5703125" hidden="1" customWidth="1"/>
    <col min="21" max="25" width="6.5703125" customWidth="1"/>
    <col min="26" max="30" width="6" customWidth="1"/>
    <col min="31" max="34" width="6.5703125" customWidth="1"/>
    <col min="35" max="35" width="6.85546875" customWidth="1"/>
    <col min="36" max="36" width="7" customWidth="1"/>
    <col min="37" max="37" width="6.85546875" customWidth="1"/>
    <col min="38" max="38" width="8" customWidth="1"/>
    <col min="39" max="39" width="7" customWidth="1"/>
    <col min="40" max="40" width="7.7109375" customWidth="1"/>
    <col min="41" max="41" width="6.140625" customWidth="1"/>
    <col min="42" max="42" width="7" customWidth="1"/>
    <col min="43" max="43" width="7.7109375" customWidth="1"/>
    <col min="44" max="50" width="8.85546875" customWidth="1"/>
    <col min="51" max="51" width="10" customWidth="1"/>
    <col min="52" max="52" width="0.140625" customWidth="1"/>
    <col min="53" max="53" width="7.85546875" customWidth="1"/>
    <col min="54" max="54" width="6.140625" customWidth="1"/>
    <col min="55" max="55" width="6.85546875" customWidth="1"/>
    <col min="56" max="56" width="7.28515625" customWidth="1"/>
    <col min="57" max="57" width="7.140625" customWidth="1"/>
    <col min="58" max="58" width="8.7109375" customWidth="1"/>
    <col min="59" max="59" width="10.28515625" customWidth="1"/>
    <col min="60" max="60" width="12.85546875" customWidth="1"/>
    <col min="61" max="61" width="6.140625" customWidth="1"/>
    <col min="62" max="63" width="8" customWidth="1"/>
    <col min="64" max="64" width="6.140625" customWidth="1"/>
    <col min="65" max="65" width="6.5703125" bestFit="1" customWidth="1"/>
    <col min="66" max="66" width="5.85546875" customWidth="1"/>
  </cols>
  <sheetData>
    <row r="1" spans="1:77" ht="15" customHeight="1" x14ac:dyDescent="0.25">
      <c r="A1" s="1"/>
      <c r="B1" s="1"/>
      <c r="C1" s="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7" ht="15" customHeight="1" x14ac:dyDescent="0.25">
      <c r="A2" s="1"/>
      <c r="B2" s="1"/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" customHeight="1" x14ac:dyDescent="0.25">
      <c r="A3" s="1"/>
      <c r="B3" s="38"/>
      <c r="C3" s="5"/>
      <c r="D3" s="38"/>
      <c r="E3" s="38"/>
      <c r="F3" s="38"/>
      <c r="G3" s="38"/>
      <c r="H3" s="38"/>
      <c r="I3" s="38"/>
      <c r="J3" s="38"/>
      <c r="K3" s="38"/>
      <c r="L3" s="3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ht="15" customHeight="1" x14ac:dyDescent="0.25">
      <c r="A4" s="1"/>
      <c r="B4" s="58"/>
      <c r="C4" s="58"/>
      <c r="D4" s="58"/>
      <c r="E4" s="58"/>
      <c r="F4" s="58"/>
      <c r="G4" s="58"/>
      <c r="H4" s="58"/>
      <c r="I4" s="58"/>
      <c r="J4" s="38"/>
      <c r="K4" s="38"/>
      <c r="L4" s="3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7" ht="15" customHeight="1" x14ac:dyDescent="0.25">
      <c r="A5" s="1"/>
      <c r="B5" s="38"/>
      <c r="C5" s="5"/>
      <c r="D5" s="38"/>
      <c r="E5" s="38"/>
      <c r="F5" s="38"/>
      <c r="G5" s="38"/>
      <c r="H5" s="38"/>
      <c r="I5" s="38"/>
      <c r="J5" s="38"/>
      <c r="K5" s="38"/>
      <c r="L5" s="3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ht="15" customHeight="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ht="5.25" customHeight="1" x14ac:dyDescent="0.25">
      <c r="A7" s="1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ht="15" customHeight="1" x14ac:dyDescent="0.25">
      <c r="A8" s="1"/>
      <c r="B8" s="1"/>
      <c r="C8" s="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ht="15" customHeight="1" x14ac:dyDescent="0.25">
      <c r="B9" s="76" t="s">
        <v>0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ht="14.45" customHeight="1" thickBot="1" x14ac:dyDescent="0.3">
      <c r="A10" s="1"/>
      <c r="B10" s="3"/>
      <c r="C10" s="6"/>
      <c r="D10" s="3"/>
      <c r="E10" s="3"/>
      <c r="F10" s="3"/>
      <c r="G10" s="3"/>
      <c r="H10" s="3"/>
      <c r="I10" s="3"/>
      <c r="J10" s="3"/>
      <c r="K10" s="3"/>
      <c r="L10" s="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ht="15" customHeight="1" thickBot="1" x14ac:dyDescent="0.3">
      <c r="A11" s="1"/>
      <c r="B11" s="1"/>
      <c r="C11" s="59" t="s">
        <v>21</v>
      </c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7" t="s">
        <v>23</v>
      </c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9"/>
      <c r="AZ11" s="69"/>
      <c r="BA11" s="69"/>
      <c r="BB11" s="69"/>
      <c r="BC11" s="70"/>
      <c r="BD11" s="78"/>
      <c r="BE11" s="79"/>
      <c r="BF11" s="80" t="s">
        <v>1</v>
      </c>
      <c r="BG11" s="56" t="s">
        <v>2</v>
      </c>
      <c r="BH11" s="56" t="s">
        <v>3</v>
      </c>
      <c r="BI11" s="56" t="s">
        <v>4</v>
      </c>
      <c r="BJ11" s="13"/>
      <c r="BK11" s="13"/>
      <c r="BL11" s="13"/>
      <c r="BM11" s="20"/>
      <c r="BN11" s="74" t="s">
        <v>5</v>
      </c>
      <c r="BO11" s="1"/>
      <c r="BP11" s="1"/>
      <c r="BQ11" s="1"/>
      <c r="BR11" s="1"/>
      <c r="BS11" s="1"/>
      <c r="BT11" s="1"/>
      <c r="BU11" s="1"/>
      <c r="BV11" s="1"/>
      <c r="BW11" s="1"/>
      <c r="BX11" s="1"/>
    </row>
    <row r="12" spans="1:77" ht="42" customHeight="1" thickBot="1" x14ac:dyDescent="0.3">
      <c r="A12" s="1"/>
      <c r="B12" s="2"/>
      <c r="C12" s="82" t="s">
        <v>20</v>
      </c>
      <c r="D12" s="62"/>
      <c r="E12" s="62"/>
      <c r="F12" s="62"/>
      <c r="G12" s="62"/>
      <c r="H12" s="62"/>
      <c r="I12" s="65" t="s">
        <v>6</v>
      </c>
      <c r="J12" s="65"/>
      <c r="K12" s="65"/>
      <c r="L12" s="65"/>
      <c r="M12" s="65"/>
      <c r="N12" s="65"/>
      <c r="O12" s="65" t="s">
        <v>7</v>
      </c>
      <c r="P12" s="65"/>
      <c r="Q12" s="65"/>
      <c r="R12" s="65"/>
      <c r="S12" s="65"/>
      <c r="T12" s="65"/>
      <c r="U12" s="61" t="s">
        <v>8</v>
      </c>
      <c r="V12" s="62"/>
      <c r="W12" s="62"/>
      <c r="X12" s="62"/>
      <c r="Y12" s="62"/>
      <c r="Z12" s="63"/>
      <c r="AA12" s="50"/>
      <c r="AB12" s="50"/>
      <c r="AC12" s="50"/>
      <c r="AD12" s="50"/>
      <c r="AE12" s="64" t="s">
        <v>22</v>
      </c>
      <c r="AF12" s="65"/>
      <c r="AG12" s="65"/>
      <c r="AH12" s="65"/>
      <c r="AI12" s="66"/>
      <c r="AJ12" s="64" t="s">
        <v>24</v>
      </c>
      <c r="AK12" s="65"/>
      <c r="AL12" s="65"/>
      <c r="AM12" s="65"/>
      <c r="AN12" s="66"/>
      <c r="AO12" s="71" t="s">
        <v>25</v>
      </c>
      <c r="AP12" s="72"/>
      <c r="AQ12" s="72"/>
      <c r="AR12" s="72"/>
      <c r="AS12" s="73"/>
      <c r="AT12" s="51"/>
      <c r="AU12" s="51"/>
      <c r="AV12" s="51"/>
      <c r="AW12" s="51"/>
      <c r="AX12" s="51"/>
      <c r="AY12" s="43" t="s">
        <v>26</v>
      </c>
      <c r="AZ12" s="43"/>
      <c r="BA12" s="16" t="s">
        <v>9</v>
      </c>
      <c r="BB12" s="16" t="s">
        <v>10</v>
      </c>
      <c r="BC12" s="16" t="s">
        <v>11</v>
      </c>
      <c r="BD12" s="16" t="s">
        <v>12</v>
      </c>
      <c r="BE12" s="16" t="s">
        <v>13</v>
      </c>
      <c r="BF12" s="81"/>
      <c r="BG12" s="57"/>
      <c r="BH12" s="57"/>
      <c r="BI12" s="57"/>
      <c r="BJ12" s="17" t="s">
        <v>14</v>
      </c>
      <c r="BK12" s="17" t="s">
        <v>15</v>
      </c>
      <c r="BL12" s="17" t="s">
        <v>16</v>
      </c>
      <c r="BM12" s="21" t="s">
        <v>4</v>
      </c>
      <c r="BN12" s="75"/>
      <c r="BO12" s="1"/>
      <c r="BP12" s="1"/>
      <c r="BQ12" s="1"/>
      <c r="BR12" s="1"/>
      <c r="BS12" s="1"/>
      <c r="BT12" s="1"/>
      <c r="BU12" s="1"/>
      <c r="BV12" s="1"/>
      <c r="BW12" s="1"/>
      <c r="BX12" s="1"/>
    </row>
    <row r="13" spans="1:77" ht="15" customHeight="1" x14ac:dyDescent="0.25">
      <c r="A13" s="1"/>
      <c r="B13" s="33" t="s">
        <v>17</v>
      </c>
      <c r="C13" s="34">
        <v>1</v>
      </c>
      <c r="D13" s="35">
        <v>2</v>
      </c>
      <c r="E13" s="35">
        <v>3</v>
      </c>
      <c r="F13" s="36">
        <v>4</v>
      </c>
      <c r="G13" s="36">
        <v>5</v>
      </c>
      <c r="H13" s="37"/>
      <c r="I13" s="34">
        <v>1</v>
      </c>
      <c r="J13" s="35">
        <v>2</v>
      </c>
      <c r="K13" s="35">
        <v>3</v>
      </c>
      <c r="L13" s="35">
        <v>4</v>
      </c>
      <c r="M13" s="35">
        <v>5</v>
      </c>
      <c r="N13" s="37"/>
      <c r="O13" s="34">
        <v>1</v>
      </c>
      <c r="P13" s="35">
        <v>2</v>
      </c>
      <c r="Q13" s="35">
        <v>3</v>
      </c>
      <c r="R13" s="35">
        <v>4</v>
      </c>
      <c r="S13" s="35">
        <v>5</v>
      </c>
      <c r="T13" s="37"/>
      <c r="U13" s="34">
        <v>1</v>
      </c>
      <c r="V13" s="35">
        <v>2</v>
      </c>
      <c r="W13" s="35">
        <v>3</v>
      </c>
      <c r="X13" s="35">
        <v>4</v>
      </c>
      <c r="Y13" s="35">
        <v>5</v>
      </c>
      <c r="Z13" s="52" t="s">
        <v>34</v>
      </c>
      <c r="AA13" s="53" t="s">
        <v>35</v>
      </c>
      <c r="AB13" s="53" t="s">
        <v>36</v>
      </c>
      <c r="AC13" s="53" t="s">
        <v>37</v>
      </c>
      <c r="AD13" s="53" t="s">
        <v>38</v>
      </c>
      <c r="AE13" s="41">
        <v>1</v>
      </c>
      <c r="AF13" s="42">
        <v>2</v>
      </c>
      <c r="AG13" s="42">
        <v>3</v>
      </c>
      <c r="AH13" s="42">
        <v>4</v>
      </c>
      <c r="AI13" s="46">
        <v>5</v>
      </c>
      <c r="AJ13" s="48">
        <v>1</v>
      </c>
      <c r="AK13" s="47">
        <v>2</v>
      </c>
      <c r="AL13" s="47">
        <v>3</v>
      </c>
      <c r="AM13" s="47">
        <v>4</v>
      </c>
      <c r="AN13" s="49">
        <v>5</v>
      </c>
      <c r="AO13" s="48">
        <v>1</v>
      </c>
      <c r="AP13" s="47">
        <v>2</v>
      </c>
      <c r="AQ13" s="47">
        <v>3</v>
      </c>
      <c r="AR13" s="47">
        <v>4</v>
      </c>
      <c r="AS13" s="49">
        <v>5</v>
      </c>
      <c r="AT13" s="55" t="s">
        <v>34</v>
      </c>
      <c r="AU13" s="55" t="s">
        <v>35</v>
      </c>
      <c r="AV13" s="55" t="s">
        <v>36</v>
      </c>
      <c r="AW13" s="55" t="s">
        <v>37</v>
      </c>
      <c r="AX13" s="55" t="s">
        <v>38</v>
      </c>
      <c r="AY13" s="25"/>
      <c r="AZ13" s="25">
        <v>2</v>
      </c>
      <c r="BA13" s="27"/>
      <c r="BB13" s="27"/>
      <c r="BC13" s="26"/>
      <c r="BD13" s="32"/>
      <c r="BE13" s="15"/>
      <c r="BF13" s="22"/>
      <c r="BG13" s="18"/>
      <c r="BH13" s="18"/>
      <c r="BI13" s="18"/>
      <c r="BJ13" s="18"/>
      <c r="BK13" s="18"/>
      <c r="BL13" s="18"/>
      <c r="BM13" s="23"/>
      <c r="BN13" s="19"/>
      <c r="BO13" s="1"/>
      <c r="BP13" s="1"/>
      <c r="BQ13" s="1"/>
      <c r="BR13" s="1"/>
      <c r="BS13" s="1"/>
      <c r="BT13" s="1"/>
      <c r="BU13" s="1"/>
      <c r="BV13" s="1"/>
      <c r="BW13" s="1"/>
      <c r="BX13" s="1"/>
    </row>
    <row r="14" spans="1:77" ht="15" customHeight="1" x14ac:dyDescent="0.25">
      <c r="A14" s="1"/>
      <c r="B14" s="24" t="s">
        <v>27</v>
      </c>
      <c r="C14" s="14">
        <v>5</v>
      </c>
      <c r="D14" s="14">
        <v>5</v>
      </c>
      <c r="E14" s="14">
        <v>5</v>
      </c>
      <c r="F14" s="14">
        <v>5</v>
      </c>
      <c r="G14" s="14">
        <v>5</v>
      </c>
      <c r="H14" s="31"/>
      <c r="I14" s="14">
        <v>5</v>
      </c>
      <c r="J14" s="14">
        <v>5</v>
      </c>
      <c r="K14" s="14">
        <v>5</v>
      </c>
      <c r="L14" s="14">
        <v>5</v>
      </c>
      <c r="M14" s="14">
        <v>5</v>
      </c>
      <c r="N14" s="31"/>
      <c r="O14" s="14">
        <v>5</v>
      </c>
      <c r="P14" s="14">
        <v>5</v>
      </c>
      <c r="Q14" s="14">
        <v>5</v>
      </c>
      <c r="R14" s="14">
        <v>5</v>
      </c>
      <c r="S14" s="14">
        <v>5</v>
      </c>
      <c r="T14" s="31"/>
      <c r="U14" s="14">
        <v>5</v>
      </c>
      <c r="V14" s="14">
        <v>5</v>
      </c>
      <c r="W14" s="14">
        <v>5</v>
      </c>
      <c r="X14" s="14">
        <v>5</v>
      </c>
      <c r="Y14" s="14">
        <v>5</v>
      </c>
      <c r="Z14" s="54">
        <f>(C14+I14+O14+U14)/4*0.5</f>
        <v>2.5</v>
      </c>
      <c r="AA14" s="54">
        <f t="shared" ref="AA14:AD21" si="0">(D14+J14+P14+V14)/4*0.5</f>
        <v>2.5</v>
      </c>
      <c r="AB14" s="54">
        <f t="shared" si="0"/>
        <v>2.5</v>
      </c>
      <c r="AC14" s="54">
        <f t="shared" si="0"/>
        <v>2.5</v>
      </c>
      <c r="AD14" s="54">
        <f t="shared" si="0"/>
        <v>2.5</v>
      </c>
      <c r="AE14" s="14">
        <v>5</v>
      </c>
      <c r="AF14" s="14">
        <v>5</v>
      </c>
      <c r="AG14" s="14">
        <v>5</v>
      </c>
      <c r="AH14" s="14">
        <v>5</v>
      </c>
      <c r="AI14" s="14">
        <v>5</v>
      </c>
      <c r="AJ14" s="9">
        <v>5</v>
      </c>
      <c r="AK14" s="9">
        <v>5</v>
      </c>
      <c r="AL14" s="9">
        <v>5</v>
      </c>
      <c r="AM14" s="9">
        <v>5</v>
      </c>
      <c r="AN14" s="9">
        <v>5</v>
      </c>
      <c r="AO14" s="9">
        <v>5</v>
      </c>
      <c r="AP14" s="9">
        <v>5</v>
      </c>
      <c r="AQ14" s="9">
        <v>5</v>
      </c>
      <c r="AR14" s="9">
        <v>5</v>
      </c>
      <c r="AS14" s="44">
        <v>5</v>
      </c>
      <c r="AT14" s="55">
        <f>(AE14+AJ14+AO14)/3*0.4</f>
        <v>2</v>
      </c>
      <c r="AU14" s="55">
        <f t="shared" ref="AU14:AX21" si="1">(AF14+AK14+AP14)/3*0.4</f>
        <v>2</v>
      </c>
      <c r="AV14" s="55">
        <f t="shared" si="1"/>
        <v>2</v>
      </c>
      <c r="AW14" s="55">
        <f t="shared" si="1"/>
        <v>2</v>
      </c>
      <c r="AX14" s="55">
        <f t="shared" si="1"/>
        <v>2</v>
      </c>
      <c r="AY14" s="29">
        <v>1</v>
      </c>
      <c r="AZ14" s="29"/>
      <c r="BA14" s="30">
        <f>Z14+AT14+AY14</f>
        <v>5.5</v>
      </c>
      <c r="BB14" s="30">
        <f>AA14+AU14+AY14</f>
        <v>5.5</v>
      </c>
      <c r="BC14" s="30">
        <f>AB14+AV14+AY14</f>
        <v>5.5</v>
      </c>
      <c r="BD14" s="30">
        <f>AC14+AW14+AY14</f>
        <v>5.5</v>
      </c>
      <c r="BE14" s="30">
        <f>AD14+AX14+AY14</f>
        <v>5.5</v>
      </c>
      <c r="BF14" s="22">
        <f>SUM(BA14:BE14)</f>
        <v>27.5</v>
      </c>
      <c r="BG14" s="18">
        <f>MAX(BD14:BE14)</f>
        <v>5.5</v>
      </c>
      <c r="BH14" s="18">
        <f>MIN(BA14:BE14)</f>
        <v>5.5</v>
      </c>
      <c r="BI14" s="18">
        <f>BF14-BG14-BH14</f>
        <v>16.5</v>
      </c>
      <c r="BJ14" s="40">
        <v>5</v>
      </c>
      <c r="BK14" s="18">
        <f>BI14/BJ14</f>
        <v>3.3</v>
      </c>
      <c r="BL14" s="18"/>
      <c r="BM14" s="23">
        <f t="shared" ref="BM14:BM21" si="2">BF14-BG14-BH14+BL14</f>
        <v>16.5</v>
      </c>
      <c r="BN14" s="19">
        <f>_xlfn.RANK.EQ(BK14,BK13:BK21,0)</f>
        <v>8</v>
      </c>
      <c r="BO14" s="1"/>
      <c r="BP14" s="1"/>
      <c r="BQ14" s="1"/>
      <c r="BR14" s="1"/>
      <c r="BS14" s="1"/>
      <c r="BT14" s="1"/>
      <c r="BU14" s="1"/>
      <c r="BV14" s="1"/>
      <c r="BW14" s="1"/>
      <c r="BX14" s="1"/>
    </row>
    <row r="15" spans="1:77" ht="15" customHeight="1" x14ac:dyDescent="0.25">
      <c r="A15" s="1"/>
      <c r="B15" s="24" t="s">
        <v>28</v>
      </c>
      <c r="C15" s="14">
        <v>7</v>
      </c>
      <c r="D15" s="14">
        <v>7</v>
      </c>
      <c r="E15" s="14">
        <v>7</v>
      </c>
      <c r="F15" s="14">
        <v>7</v>
      </c>
      <c r="G15" s="14">
        <v>7</v>
      </c>
      <c r="H15" s="31"/>
      <c r="I15" s="14">
        <v>7</v>
      </c>
      <c r="J15" s="14">
        <v>7</v>
      </c>
      <c r="K15" s="14">
        <v>7</v>
      </c>
      <c r="L15" s="14">
        <v>7</v>
      </c>
      <c r="M15" s="14">
        <v>7</v>
      </c>
      <c r="N15" s="31"/>
      <c r="O15" s="14">
        <v>8</v>
      </c>
      <c r="P15" s="14">
        <v>8</v>
      </c>
      <c r="Q15" s="14">
        <v>8</v>
      </c>
      <c r="R15" s="14">
        <v>8</v>
      </c>
      <c r="S15" s="14">
        <v>8</v>
      </c>
      <c r="T15" s="31"/>
      <c r="U15" s="14">
        <v>8</v>
      </c>
      <c r="V15" s="14">
        <v>8</v>
      </c>
      <c r="W15" s="14">
        <v>8</v>
      </c>
      <c r="X15" s="14">
        <v>8</v>
      </c>
      <c r="Y15" s="14">
        <v>8</v>
      </c>
      <c r="Z15" s="54">
        <f t="shared" ref="Z15:Z21" si="3">(C15+I15+O15+U15)/4*0.5</f>
        <v>3.75</v>
      </c>
      <c r="AA15" s="54">
        <f t="shared" si="0"/>
        <v>3.75</v>
      </c>
      <c r="AB15" s="54">
        <f t="shared" si="0"/>
        <v>3.75</v>
      </c>
      <c r="AC15" s="54">
        <f t="shared" si="0"/>
        <v>3.75</v>
      </c>
      <c r="AD15" s="54">
        <f t="shared" si="0"/>
        <v>3.75</v>
      </c>
      <c r="AE15" s="14">
        <v>7</v>
      </c>
      <c r="AF15" s="14">
        <v>7</v>
      </c>
      <c r="AG15" s="14">
        <v>7</v>
      </c>
      <c r="AH15" s="14">
        <v>7</v>
      </c>
      <c r="AI15" s="14">
        <v>7</v>
      </c>
      <c r="AJ15" s="9">
        <v>7</v>
      </c>
      <c r="AK15" s="9">
        <v>7</v>
      </c>
      <c r="AL15" s="9">
        <v>7</v>
      </c>
      <c r="AM15" s="9">
        <v>7</v>
      </c>
      <c r="AN15" s="9">
        <v>7</v>
      </c>
      <c r="AO15" s="9">
        <v>7</v>
      </c>
      <c r="AP15" s="9">
        <v>7</v>
      </c>
      <c r="AQ15" s="9">
        <v>7</v>
      </c>
      <c r="AR15" s="9">
        <v>7</v>
      </c>
      <c r="AS15" s="44">
        <v>7</v>
      </c>
      <c r="AT15" s="55">
        <f t="shared" ref="AT15:AT21" si="4">(AE15+AJ15+AO15)/3*0.4</f>
        <v>2.8000000000000003</v>
      </c>
      <c r="AU15" s="55">
        <f t="shared" si="1"/>
        <v>2.8000000000000003</v>
      </c>
      <c r="AV15" s="55">
        <f t="shared" si="1"/>
        <v>2.8000000000000003</v>
      </c>
      <c r="AW15" s="55">
        <f t="shared" si="1"/>
        <v>2.8000000000000003</v>
      </c>
      <c r="AX15" s="55">
        <f t="shared" si="1"/>
        <v>2.8000000000000003</v>
      </c>
      <c r="AY15" s="29">
        <v>2</v>
      </c>
      <c r="AZ15" s="29"/>
      <c r="BA15" s="30">
        <f t="shared" ref="BA15:BA21" si="5">Z15+AT15+AY15</f>
        <v>8.5500000000000007</v>
      </c>
      <c r="BB15" s="30">
        <f t="shared" ref="BB15:BB21" si="6">AA15+AU15+AY15</f>
        <v>8.5500000000000007</v>
      </c>
      <c r="BC15" s="30">
        <f t="shared" ref="BC15:BC21" si="7">AB15+AV15+AY15</f>
        <v>8.5500000000000007</v>
      </c>
      <c r="BD15" s="30">
        <f t="shared" ref="BD15:BD21" si="8">AC15+AW15+AY15</f>
        <v>8.5500000000000007</v>
      </c>
      <c r="BE15" s="30">
        <f t="shared" ref="BE15:BE21" si="9">AD15+AX15+AY15</f>
        <v>8.5500000000000007</v>
      </c>
      <c r="BF15" s="22">
        <f>SUM(BA15:BE15)</f>
        <v>42.75</v>
      </c>
      <c r="BG15" s="18">
        <f t="shared" ref="BG15:BG21" si="10">MAX(BD15:BE15)</f>
        <v>8.5500000000000007</v>
      </c>
      <c r="BH15" s="18">
        <f t="shared" ref="BH15:BH21" si="11">MIN(BA15:BE15)</f>
        <v>8.5500000000000007</v>
      </c>
      <c r="BI15" s="18">
        <f t="shared" ref="BI15:BI21" si="12">BF15-BG15-BH15</f>
        <v>25.650000000000002</v>
      </c>
      <c r="BJ15" s="40">
        <v>4</v>
      </c>
      <c r="BK15" s="18">
        <f t="shared" ref="BK15:BK21" si="13">BI15/BJ15</f>
        <v>6.4125000000000005</v>
      </c>
      <c r="BL15" s="18"/>
      <c r="BM15" s="23">
        <f t="shared" si="2"/>
        <v>25.650000000000002</v>
      </c>
      <c r="BN15" s="19">
        <f t="shared" ref="BN15:BN21" si="14">_xlfn.RANK.EQ(BM15,$BM$13:$BM$21,0)</f>
        <v>4</v>
      </c>
      <c r="BO15" s="1"/>
      <c r="BP15" s="1"/>
      <c r="BQ15" s="1"/>
      <c r="BR15" s="1"/>
      <c r="BS15" s="1"/>
      <c r="BT15" s="1"/>
      <c r="BU15" s="1"/>
      <c r="BV15" s="1"/>
      <c r="BW15" s="1"/>
      <c r="BX15" s="1"/>
    </row>
    <row r="16" spans="1:77" ht="15" customHeight="1" x14ac:dyDescent="0.25">
      <c r="A16" s="1"/>
      <c r="B16" s="24" t="s">
        <v>29</v>
      </c>
      <c r="C16" s="14">
        <v>7</v>
      </c>
      <c r="D16" s="14">
        <v>7</v>
      </c>
      <c r="E16" s="14">
        <v>7</v>
      </c>
      <c r="F16" s="14">
        <v>7</v>
      </c>
      <c r="G16" s="14">
        <v>7</v>
      </c>
      <c r="H16" s="31"/>
      <c r="I16" s="14">
        <v>7</v>
      </c>
      <c r="J16" s="14">
        <v>7</v>
      </c>
      <c r="K16" s="14">
        <v>7</v>
      </c>
      <c r="L16" s="14">
        <v>7</v>
      </c>
      <c r="M16" s="14">
        <v>7</v>
      </c>
      <c r="N16" s="31"/>
      <c r="O16" s="14">
        <v>7</v>
      </c>
      <c r="P16" s="14">
        <v>7</v>
      </c>
      <c r="Q16" s="14">
        <v>7</v>
      </c>
      <c r="R16" s="14">
        <v>7</v>
      </c>
      <c r="S16" s="14">
        <v>7</v>
      </c>
      <c r="T16" s="31"/>
      <c r="U16" s="14">
        <v>7</v>
      </c>
      <c r="V16" s="14">
        <v>7</v>
      </c>
      <c r="W16" s="14">
        <v>7</v>
      </c>
      <c r="X16" s="14">
        <v>7</v>
      </c>
      <c r="Y16" s="14">
        <v>7</v>
      </c>
      <c r="Z16" s="54">
        <f t="shared" si="3"/>
        <v>3.5</v>
      </c>
      <c r="AA16" s="54">
        <f t="shared" si="0"/>
        <v>3.5</v>
      </c>
      <c r="AB16" s="54">
        <f t="shared" si="0"/>
        <v>3.5</v>
      </c>
      <c r="AC16" s="54">
        <f t="shared" si="0"/>
        <v>3.5</v>
      </c>
      <c r="AD16" s="54">
        <f t="shared" si="0"/>
        <v>3.5</v>
      </c>
      <c r="AE16" s="14">
        <v>6</v>
      </c>
      <c r="AF16" s="14">
        <v>6</v>
      </c>
      <c r="AG16" s="14">
        <v>6</v>
      </c>
      <c r="AH16" s="14">
        <v>6</v>
      </c>
      <c r="AI16" s="14">
        <v>6</v>
      </c>
      <c r="AJ16" s="9">
        <v>6</v>
      </c>
      <c r="AK16" s="9">
        <v>6</v>
      </c>
      <c r="AL16" s="9">
        <v>6</v>
      </c>
      <c r="AM16" s="9">
        <v>6</v>
      </c>
      <c r="AN16" s="9">
        <v>6</v>
      </c>
      <c r="AO16" s="9">
        <v>6</v>
      </c>
      <c r="AP16" s="9">
        <v>6</v>
      </c>
      <c r="AQ16" s="9">
        <v>6</v>
      </c>
      <c r="AR16" s="9">
        <v>6</v>
      </c>
      <c r="AS16" s="44">
        <v>6</v>
      </c>
      <c r="AT16" s="55">
        <f t="shared" si="4"/>
        <v>2.4000000000000004</v>
      </c>
      <c r="AU16" s="55">
        <f t="shared" si="1"/>
        <v>2.4000000000000004</v>
      </c>
      <c r="AV16" s="55">
        <f t="shared" si="1"/>
        <v>2.4000000000000004</v>
      </c>
      <c r="AW16" s="55">
        <f t="shared" si="1"/>
        <v>2.4000000000000004</v>
      </c>
      <c r="AX16" s="55">
        <f t="shared" si="1"/>
        <v>2.4000000000000004</v>
      </c>
      <c r="AY16" s="29">
        <v>1</v>
      </c>
      <c r="AZ16" s="29"/>
      <c r="BA16" s="30">
        <f t="shared" si="5"/>
        <v>6.9</v>
      </c>
      <c r="BB16" s="30">
        <f t="shared" si="6"/>
        <v>6.9</v>
      </c>
      <c r="BC16" s="30">
        <f t="shared" si="7"/>
        <v>6.9</v>
      </c>
      <c r="BD16" s="30">
        <f t="shared" si="8"/>
        <v>6.9</v>
      </c>
      <c r="BE16" s="30">
        <f t="shared" si="9"/>
        <v>6.9</v>
      </c>
      <c r="BF16" s="22">
        <f t="shared" ref="BF16:BF21" si="15">SUM(BA16:BE16)</f>
        <v>34.5</v>
      </c>
      <c r="BG16" s="18">
        <f t="shared" si="10"/>
        <v>6.9</v>
      </c>
      <c r="BH16" s="18">
        <f t="shared" si="11"/>
        <v>6.9</v>
      </c>
      <c r="BI16" s="18">
        <f t="shared" si="12"/>
        <v>20.700000000000003</v>
      </c>
      <c r="BJ16" s="40">
        <v>5</v>
      </c>
      <c r="BK16" s="18">
        <f t="shared" si="13"/>
        <v>4.1400000000000006</v>
      </c>
      <c r="BL16" s="18"/>
      <c r="BM16" s="23">
        <f t="shared" si="2"/>
        <v>20.700000000000003</v>
      </c>
      <c r="BN16" s="19">
        <f t="shared" si="14"/>
        <v>6</v>
      </c>
      <c r="BO16" s="1"/>
      <c r="BP16" s="1"/>
      <c r="BQ16" s="1"/>
      <c r="BR16" s="1"/>
      <c r="BS16" s="1"/>
      <c r="BT16" s="1"/>
      <c r="BU16" s="1"/>
      <c r="BV16" s="1"/>
      <c r="BW16" s="1"/>
      <c r="BX16" s="1"/>
    </row>
    <row r="17" spans="1:76" ht="15" customHeight="1" x14ac:dyDescent="0.25">
      <c r="A17" s="1"/>
      <c r="B17" s="24" t="s">
        <v>30</v>
      </c>
      <c r="C17" s="14">
        <v>7</v>
      </c>
      <c r="D17" s="14">
        <v>7</v>
      </c>
      <c r="E17" s="14">
        <v>7</v>
      </c>
      <c r="F17" s="14">
        <v>7</v>
      </c>
      <c r="G17" s="14">
        <v>7</v>
      </c>
      <c r="H17" s="31"/>
      <c r="I17" s="14">
        <v>7</v>
      </c>
      <c r="J17" s="14">
        <v>7</v>
      </c>
      <c r="K17" s="14">
        <v>7</v>
      </c>
      <c r="L17" s="14">
        <v>7</v>
      </c>
      <c r="M17" s="14">
        <v>7</v>
      </c>
      <c r="N17" s="31"/>
      <c r="O17" s="14">
        <v>7</v>
      </c>
      <c r="P17" s="14">
        <v>7</v>
      </c>
      <c r="Q17" s="14">
        <v>7</v>
      </c>
      <c r="R17" s="14">
        <v>7</v>
      </c>
      <c r="S17" s="14">
        <v>7</v>
      </c>
      <c r="T17" s="31"/>
      <c r="U17" s="14">
        <v>7</v>
      </c>
      <c r="V17" s="14">
        <v>7</v>
      </c>
      <c r="W17" s="14">
        <v>7</v>
      </c>
      <c r="X17" s="14">
        <v>7</v>
      </c>
      <c r="Y17" s="14">
        <v>7</v>
      </c>
      <c r="Z17" s="54">
        <f t="shared" si="3"/>
        <v>3.5</v>
      </c>
      <c r="AA17" s="54">
        <f t="shared" si="0"/>
        <v>3.5</v>
      </c>
      <c r="AB17" s="54">
        <f t="shared" si="0"/>
        <v>3.5</v>
      </c>
      <c r="AC17" s="54">
        <f t="shared" si="0"/>
        <v>3.5</v>
      </c>
      <c r="AD17" s="54">
        <f t="shared" si="0"/>
        <v>3.5</v>
      </c>
      <c r="AE17" s="14">
        <v>7</v>
      </c>
      <c r="AF17" s="14">
        <v>7</v>
      </c>
      <c r="AG17" s="14">
        <v>7</v>
      </c>
      <c r="AH17" s="14">
        <v>7</v>
      </c>
      <c r="AI17" s="14">
        <v>7</v>
      </c>
      <c r="AJ17" s="9">
        <v>7</v>
      </c>
      <c r="AK17" s="9">
        <v>7</v>
      </c>
      <c r="AL17" s="9">
        <v>7</v>
      </c>
      <c r="AM17" s="9">
        <v>7</v>
      </c>
      <c r="AN17" s="9">
        <v>7</v>
      </c>
      <c r="AO17" s="9">
        <v>7</v>
      </c>
      <c r="AP17" s="9">
        <v>7</v>
      </c>
      <c r="AQ17" s="9">
        <v>7</v>
      </c>
      <c r="AR17" s="9">
        <v>7</v>
      </c>
      <c r="AS17" s="44">
        <v>7</v>
      </c>
      <c r="AT17" s="55">
        <f t="shared" si="4"/>
        <v>2.8000000000000003</v>
      </c>
      <c r="AU17" s="55">
        <f t="shared" si="1"/>
        <v>2.8000000000000003</v>
      </c>
      <c r="AV17" s="55">
        <f t="shared" si="1"/>
        <v>2.8000000000000003</v>
      </c>
      <c r="AW17" s="55">
        <f t="shared" si="1"/>
        <v>2.8000000000000003</v>
      </c>
      <c r="AX17" s="55">
        <f t="shared" si="1"/>
        <v>2.8000000000000003</v>
      </c>
      <c r="AY17" s="29">
        <v>1</v>
      </c>
      <c r="AZ17" s="29"/>
      <c r="BA17" s="30">
        <f t="shared" si="5"/>
        <v>7.3000000000000007</v>
      </c>
      <c r="BB17" s="30">
        <f t="shared" si="6"/>
        <v>7.3000000000000007</v>
      </c>
      <c r="BC17" s="30">
        <f t="shared" si="7"/>
        <v>7.3000000000000007</v>
      </c>
      <c r="BD17" s="30">
        <f t="shared" si="8"/>
        <v>7.3000000000000007</v>
      </c>
      <c r="BE17" s="30">
        <f t="shared" si="9"/>
        <v>7.3000000000000007</v>
      </c>
      <c r="BF17" s="22">
        <f t="shared" si="15"/>
        <v>36.5</v>
      </c>
      <c r="BG17" s="18">
        <f t="shared" si="10"/>
        <v>7.3000000000000007</v>
      </c>
      <c r="BH17" s="18">
        <f t="shared" si="11"/>
        <v>7.3000000000000007</v>
      </c>
      <c r="BI17" s="18">
        <f t="shared" si="12"/>
        <v>21.9</v>
      </c>
      <c r="BJ17" s="40">
        <v>5</v>
      </c>
      <c r="BK17" s="18">
        <f t="shared" si="13"/>
        <v>4.38</v>
      </c>
      <c r="BL17" s="18"/>
      <c r="BM17" s="23">
        <f t="shared" si="2"/>
        <v>21.9</v>
      </c>
      <c r="BN17" s="19">
        <f t="shared" si="14"/>
        <v>5</v>
      </c>
      <c r="BO17" s="1"/>
      <c r="BP17" s="1"/>
      <c r="BQ17" s="1"/>
      <c r="BR17" s="1"/>
      <c r="BS17" s="1"/>
      <c r="BT17" s="1"/>
      <c r="BU17" s="1"/>
      <c r="BV17" s="1"/>
      <c r="BW17" s="1"/>
      <c r="BX17" s="1"/>
    </row>
    <row r="18" spans="1:76" ht="22.5" customHeight="1" x14ac:dyDescent="0.25">
      <c r="A18" s="1"/>
      <c r="B18" s="24" t="s">
        <v>19</v>
      </c>
      <c r="C18" s="9">
        <v>8</v>
      </c>
      <c r="D18" s="9">
        <v>8</v>
      </c>
      <c r="E18" s="9">
        <v>8</v>
      </c>
      <c r="F18" s="9">
        <v>8</v>
      </c>
      <c r="G18" s="9">
        <v>8</v>
      </c>
      <c r="H18" s="8"/>
      <c r="I18" s="9">
        <v>7</v>
      </c>
      <c r="J18" s="9">
        <v>7</v>
      </c>
      <c r="K18" s="9">
        <v>7</v>
      </c>
      <c r="L18" s="9">
        <v>7</v>
      </c>
      <c r="M18" s="9">
        <v>7</v>
      </c>
      <c r="N18" s="8"/>
      <c r="O18" s="9">
        <v>8</v>
      </c>
      <c r="P18" s="9">
        <v>8</v>
      </c>
      <c r="Q18" s="9">
        <v>8</v>
      </c>
      <c r="R18" s="9">
        <v>8</v>
      </c>
      <c r="S18" s="9">
        <v>8</v>
      </c>
      <c r="T18" s="8"/>
      <c r="U18" s="9">
        <v>8</v>
      </c>
      <c r="V18" s="9">
        <v>8</v>
      </c>
      <c r="W18" s="9">
        <v>8</v>
      </c>
      <c r="X18" s="9">
        <v>8</v>
      </c>
      <c r="Y18" s="9">
        <v>8</v>
      </c>
      <c r="Z18" s="54">
        <f t="shared" si="3"/>
        <v>3.875</v>
      </c>
      <c r="AA18" s="54">
        <f t="shared" si="0"/>
        <v>3.875</v>
      </c>
      <c r="AB18" s="54">
        <f t="shared" si="0"/>
        <v>3.875</v>
      </c>
      <c r="AC18" s="54">
        <f t="shared" si="0"/>
        <v>3.875</v>
      </c>
      <c r="AD18" s="54">
        <f t="shared" si="0"/>
        <v>3.875</v>
      </c>
      <c r="AE18" s="9">
        <v>8</v>
      </c>
      <c r="AF18" s="9">
        <v>8</v>
      </c>
      <c r="AG18" s="9">
        <v>8</v>
      </c>
      <c r="AH18" s="9">
        <v>8</v>
      </c>
      <c r="AI18" s="9">
        <v>8</v>
      </c>
      <c r="AJ18" s="9">
        <v>7</v>
      </c>
      <c r="AK18" s="9">
        <v>7</v>
      </c>
      <c r="AL18" s="9">
        <v>7</v>
      </c>
      <c r="AM18" s="9">
        <v>7</v>
      </c>
      <c r="AN18" s="9">
        <v>7</v>
      </c>
      <c r="AO18" s="9">
        <v>7</v>
      </c>
      <c r="AP18" s="9">
        <v>7</v>
      </c>
      <c r="AQ18" s="9">
        <v>7</v>
      </c>
      <c r="AR18" s="9">
        <v>7</v>
      </c>
      <c r="AS18" s="44">
        <v>7</v>
      </c>
      <c r="AT18" s="55">
        <f t="shared" si="4"/>
        <v>2.9333333333333336</v>
      </c>
      <c r="AU18" s="55">
        <f t="shared" si="1"/>
        <v>2.9333333333333336</v>
      </c>
      <c r="AV18" s="55">
        <f t="shared" si="1"/>
        <v>2.9333333333333336</v>
      </c>
      <c r="AW18" s="55">
        <f t="shared" si="1"/>
        <v>2.9333333333333336</v>
      </c>
      <c r="AX18" s="55">
        <f t="shared" si="1"/>
        <v>2.9333333333333336</v>
      </c>
      <c r="AY18" s="29">
        <v>2</v>
      </c>
      <c r="AZ18" s="2"/>
      <c r="BA18" s="30">
        <f t="shared" si="5"/>
        <v>8.8083333333333336</v>
      </c>
      <c r="BB18" s="30">
        <f t="shared" si="6"/>
        <v>8.8083333333333336</v>
      </c>
      <c r="BC18" s="30">
        <f t="shared" si="7"/>
        <v>8.8083333333333336</v>
      </c>
      <c r="BD18" s="30">
        <f t="shared" si="8"/>
        <v>8.8083333333333336</v>
      </c>
      <c r="BE18" s="30">
        <f t="shared" si="9"/>
        <v>8.8083333333333336</v>
      </c>
      <c r="BF18" s="22">
        <f t="shared" si="15"/>
        <v>44.041666666666671</v>
      </c>
      <c r="BG18" s="18">
        <f t="shared" si="10"/>
        <v>8.8083333333333336</v>
      </c>
      <c r="BH18" s="18">
        <f t="shared" si="11"/>
        <v>8.8083333333333336</v>
      </c>
      <c r="BI18" s="18">
        <f t="shared" si="12"/>
        <v>26.425000000000001</v>
      </c>
      <c r="BJ18" s="40">
        <v>5</v>
      </c>
      <c r="BK18" s="18">
        <f t="shared" si="13"/>
        <v>5.2850000000000001</v>
      </c>
      <c r="BL18" s="18"/>
      <c r="BM18" s="23">
        <f t="shared" si="2"/>
        <v>26.425000000000001</v>
      </c>
      <c r="BN18" s="19">
        <f t="shared" si="14"/>
        <v>3</v>
      </c>
      <c r="BO18" s="1"/>
      <c r="BP18" s="1"/>
      <c r="BQ18" s="1"/>
      <c r="BR18" s="1"/>
      <c r="BS18" s="1"/>
      <c r="BT18" s="1"/>
      <c r="BU18" s="1"/>
      <c r="BV18" s="1"/>
      <c r="BW18" s="1"/>
      <c r="BX18" s="1"/>
    </row>
    <row r="19" spans="1:76" ht="15" customHeight="1" x14ac:dyDescent="0.25">
      <c r="A19" s="1"/>
      <c r="B19" s="24" t="s">
        <v>31</v>
      </c>
      <c r="C19" s="9">
        <v>6</v>
      </c>
      <c r="D19" s="9">
        <v>6</v>
      </c>
      <c r="E19" s="9">
        <v>6</v>
      </c>
      <c r="F19" s="9">
        <v>6</v>
      </c>
      <c r="G19" s="9">
        <v>6</v>
      </c>
      <c r="H19" s="8"/>
      <c r="I19" s="9">
        <v>6</v>
      </c>
      <c r="J19" s="9">
        <v>6</v>
      </c>
      <c r="K19" s="9">
        <v>6</v>
      </c>
      <c r="L19" s="9">
        <v>6</v>
      </c>
      <c r="M19" s="9">
        <v>6</v>
      </c>
      <c r="N19" s="8"/>
      <c r="O19" s="9">
        <v>6</v>
      </c>
      <c r="P19" s="9">
        <v>6</v>
      </c>
      <c r="Q19" s="9">
        <v>6</v>
      </c>
      <c r="R19" s="9">
        <v>6</v>
      </c>
      <c r="S19" s="9">
        <v>6</v>
      </c>
      <c r="T19" s="8"/>
      <c r="U19" s="9">
        <v>6</v>
      </c>
      <c r="V19" s="9">
        <v>6</v>
      </c>
      <c r="W19" s="9">
        <v>6</v>
      </c>
      <c r="X19" s="9">
        <v>6</v>
      </c>
      <c r="Y19" s="9">
        <v>6</v>
      </c>
      <c r="Z19" s="54">
        <f t="shared" si="3"/>
        <v>3</v>
      </c>
      <c r="AA19" s="54">
        <f t="shared" si="0"/>
        <v>3</v>
      </c>
      <c r="AB19" s="54">
        <f t="shared" si="0"/>
        <v>3</v>
      </c>
      <c r="AC19" s="54">
        <f t="shared" si="0"/>
        <v>3</v>
      </c>
      <c r="AD19" s="54">
        <f t="shared" si="0"/>
        <v>3</v>
      </c>
      <c r="AE19" s="9">
        <v>6</v>
      </c>
      <c r="AF19" s="9">
        <v>6</v>
      </c>
      <c r="AG19" s="9">
        <v>6</v>
      </c>
      <c r="AH19" s="9">
        <v>6</v>
      </c>
      <c r="AI19" s="9">
        <v>6</v>
      </c>
      <c r="AJ19" s="9">
        <v>6</v>
      </c>
      <c r="AK19" s="9">
        <v>6</v>
      </c>
      <c r="AL19" s="9">
        <v>6</v>
      </c>
      <c r="AM19" s="9">
        <v>6</v>
      </c>
      <c r="AN19" s="9">
        <v>6</v>
      </c>
      <c r="AO19" s="9">
        <v>6</v>
      </c>
      <c r="AP19" s="9">
        <v>6</v>
      </c>
      <c r="AQ19" s="9">
        <v>6</v>
      </c>
      <c r="AR19" s="9">
        <v>6</v>
      </c>
      <c r="AS19" s="44">
        <v>6</v>
      </c>
      <c r="AT19" s="55">
        <f t="shared" si="4"/>
        <v>2.4000000000000004</v>
      </c>
      <c r="AU19" s="55">
        <f t="shared" si="1"/>
        <v>2.4000000000000004</v>
      </c>
      <c r="AV19" s="55">
        <f t="shared" si="1"/>
        <v>2.4000000000000004</v>
      </c>
      <c r="AW19" s="55">
        <f t="shared" si="1"/>
        <v>2.4000000000000004</v>
      </c>
      <c r="AX19" s="55">
        <f t="shared" si="1"/>
        <v>2.4000000000000004</v>
      </c>
      <c r="AY19" s="29">
        <v>1</v>
      </c>
      <c r="AZ19" s="2"/>
      <c r="BA19" s="30">
        <f t="shared" si="5"/>
        <v>6.4</v>
      </c>
      <c r="BB19" s="30">
        <f t="shared" si="6"/>
        <v>6.4</v>
      </c>
      <c r="BC19" s="30">
        <f t="shared" si="7"/>
        <v>6.4</v>
      </c>
      <c r="BD19" s="30">
        <f t="shared" si="8"/>
        <v>6.4</v>
      </c>
      <c r="BE19" s="30">
        <f t="shared" si="9"/>
        <v>6.4</v>
      </c>
      <c r="BF19" s="22">
        <f t="shared" si="15"/>
        <v>32</v>
      </c>
      <c r="BG19" s="18">
        <f t="shared" si="10"/>
        <v>6.4</v>
      </c>
      <c r="BH19" s="18">
        <f t="shared" si="11"/>
        <v>6.4</v>
      </c>
      <c r="BI19" s="18">
        <f t="shared" si="12"/>
        <v>19.200000000000003</v>
      </c>
      <c r="BJ19" s="40">
        <v>4</v>
      </c>
      <c r="BK19" s="18">
        <f t="shared" si="13"/>
        <v>4.8000000000000007</v>
      </c>
      <c r="BL19" s="18"/>
      <c r="BM19" s="23">
        <f t="shared" si="2"/>
        <v>19.200000000000003</v>
      </c>
      <c r="BN19" s="19">
        <f t="shared" si="14"/>
        <v>7</v>
      </c>
      <c r="BO19" s="1"/>
      <c r="BP19" s="1"/>
      <c r="BQ19" s="1"/>
      <c r="BR19" s="1"/>
      <c r="BS19" s="1"/>
      <c r="BT19" s="1"/>
      <c r="BU19" s="1"/>
      <c r="BV19" s="1"/>
      <c r="BW19" s="1"/>
      <c r="BX19" s="1"/>
    </row>
    <row r="20" spans="1:76" ht="15" customHeight="1" x14ac:dyDescent="0.25">
      <c r="A20" s="1"/>
      <c r="B20" s="24" t="s">
        <v>32</v>
      </c>
      <c r="C20" s="12">
        <v>9</v>
      </c>
      <c r="D20" s="12">
        <v>9</v>
      </c>
      <c r="E20" s="12">
        <v>9</v>
      </c>
      <c r="F20" s="12">
        <v>9</v>
      </c>
      <c r="G20" s="12">
        <v>9</v>
      </c>
      <c r="H20" s="8"/>
      <c r="I20" s="9">
        <v>9</v>
      </c>
      <c r="J20" s="9">
        <v>9</v>
      </c>
      <c r="K20" s="9">
        <v>9</v>
      </c>
      <c r="L20" s="9">
        <v>9</v>
      </c>
      <c r="M20" s="9">
        <v>9</v>
      </c>
      <c r="N20" s="8"/>
      <c r="O20" s="9">
        <v>9</v>
      </c>
      <c r="P20" s="9">
        <v>9</v>
      </c>
      <c r="Q20" s="9">
        <v>9</v>
      </c>
      <c r="R20" s="9">
        <v>9</v>
      </c>
      <c r="S20" s="9">
        <v>9</v>
      </c>
      <c r="T20" s="11"/>
      <c r="U20" s="12">
        <v>9</v>
      </c>
      <c r="V20" s="12">
        <v>9</v>
      </c>
      <c r="W20" s="12">
        <v>9</v>
      </c>
      <c r="X20" s="12">
        <v>9</v>
      </c>
      <c r="Y20" s="12">
        <v>9</v>
      </c>
      <c r="Z20" s="54">
        <f t="shared" si="3"/>
        <v>4.5</v>
      </c>
      <c r="AA20" s="54">
        <f t="shared" si="0"/>
        <v>4.5</v>
      </c>
      <c r="AB20" s="54">
        <f t="shared" si="0"/>
        <v>4.5</v>
      </c>
      <c r="AC20" s="54">
        <f t="shared" si="0"/>
        <v>4.5</v>
      </c>
      <c r="AD20" s="54">
        <f t="shared" si="0"/>
        <v>4.5</v>
      </c>
      <c r="AE20" s="12">
        <v>9</v>
      </c>
      <c r="AF20" s="12">
        <v>9</v>
      </c>
      <c r="AG20" s="12">
        <v>9</v>
      </c>
      <c r="AH20" s="12">
        <v>9</v>
      </c>
      <c r="AI20" s="12">
        <v>9</v>
      </c>
      <c r="AJ20" s="12">
        <v>9</v>
      </c>
      <c r="AK20" s="12">
        <v>9</v>
      </c>
      <c r="AL20" s="12">
        <v>9</v>
      </c>
      <c r="AM20" s="12">
        <v>9</v>
      </c>
      <c r="AN20" s="12">
        <v>9</v>
      </c>
      <c r="AO20" s="12">
        <v>9</v>
      </c>
      <c r="AP20" s="12">
        <v>9</v>
      </c>
      <c r="AQ20" s="12">
        <v>9</v>
      </c>
      <c r="AR20" s="12">
        <v>9</v>
      </c>
      <c r="AS20" s="45">
        <v>9</v>
      </c>
      <c r="AT20" s="55">
        <f t="shared" si="4"/>
        <v>3.6</v>
      </c>
      <c r="AU20" s="55">
        <f t="shared" si="1"/>
        <v>3.6</v>
      </c>
      <c r="AV20" s="55">
        <f t="shared" si="1"/>
        <v>3.6</v>
      </c>
      <c r="AW20" s="55">
        <f t="shared" si="1"/>
        <v>3.6</v>
      </c>
      <c r="AX20" s="55">
        <f t="shared" si="1"/>
        <v>3.6</v>
      </c>
      <c r="AY20" s="29">
        <v>2</v>
      </c>
      <c r="AZ20" s="10"/>
      <c r="BA20" s="30">
        <f t="shared" si="5"/>
        <v>10.1</v>
      </c>
      <c r="BB20" s="30">
        <f t="shared" si="6"/>
        <v>10.1</v>
      </c>
      <c r="BC20" s="30">
        <f t="shared" si="7"/>
        <v>10.1</v>
      </c>
      <c r="BD20" s="30">
        <f t="shared" si="8"/>
        <v>10.1</v>
      </c>
      <c r="BE20" s="30">
        <f t="shared" si="9"/>
        <v>10.1</v>
      </c>
      <c r="BF20" s="22">
        <f t="shared" si="15"/>
        <v>50.5</v>
      </c>
      <c r="BG20" s="18">
        <f t="shared" si="10"/>
        <v>10.1</v>
      </c>
      <c r="BH20" s="18">
        <f t="shared" si="11"/>
        <v>10.1</v>
      </c>
      <c r="BI20" s="18">
        <f t="shared" si="12"/>
        <v>30.299999999999997</v>
      </c>
      <c r="BJ20" s="40">
        <v>5</v>
      </c>
      <c r="BK20" s="18">
        <f t="shared" si="13"/>
        <v>6.06</v>
      </c>
      <c r="BL20" s="18"/>
      <c r="BM20" s="23">
        <f t="shared" si="2"/>
        <v>30.299999999999997</v>
      </c>
      <c r="BN20" s="19">
        <f t="shared" si="14"/>
        <v>1</v>
      </c>
      <c r="BO20" s="1"/>
      <c r="BP20" s="1"/>
      <c r="BQ20" s="1"/>
      <c r="BR20" s="1"/>
      <c r="BS20" s="1"/>
      <c r="BT20" s="1"/>
      <c r="BU20" s="1"/>
      <c r="BV20" s="1"/>
      <c r="BW20" s="1"/>
      <c r="BX20" s="1"/>
    </row>
    <row r="21" spans="1:76" ht="15" customHeight="1" x14ac:dyDescent="0.25">
      <c r="A21" s="1"/>
      <c r="B21" s="24" t="s">
        <v>33</v>
      </c>
      <c r="C21" s="12">
        <v>8</v>
      </c>
      <c r="D21" s="12">
        <v>8</v>
      </c>
      <c r="E21" s="12">
        <v>8</v>
      </c>
      <c r="F21" s="12">
        <v>8</v>
      </c>
      <c r="G21" s="12">
        <v>8</v>
      </c>
      <c r="H21" s="8"/>
      <c r="I21" s="9">
        <v>8</v>
      </c>
      <c r="J21" s="9">
        <v>8</v>
      </c>
      <c r="K21" s="9">
        <v>8</v>
      </c>
      <c r="L21" s="9">
        <v>8</v>
      </c>
      <c r="M21" s="9">
        <v>8</v>
      </c>
      <c r="N21" s="8"/>
      <c r="O21" s="9">
        <v>8</v>
      </c>
      <c r="P21" s="9">
        <v>8</v>
      </c>
      <c r="Q21" s="9">
        <v>8</v>
      </c>
      <c r="R21" s="9">
        <v>8</v>
      </c>
      <c r="S21" s="9">
        <v>8</v>
      </c>
      <c r="T21" s="11"/>
      <c r="U21" s="12">
        <v>8</v>
      </c>
      <c r="V21" s="12">
        <v>8</v>
      </c>
      <c r="W21" s="12">
        <v>8</v>
      </c>
      <c r="X21" s="12">
        <v>8</v>
      </c>
      <c r="Y21" s="12">
        <v>8</v>
      </c>
      <c r="Z21" s="54">
        <f t="shared" si="3"/>
        <v>4</v>
      </c>
      <c r="AA21" s="54">
        <f t="shared" si="0"/>
        <v>4</v>
      </c>
      <c r="AB21" s="54">
        <f t="shared" si="0"/>
        <v>4</v>
      </c>
      <c r="AC21" s="54">
        <f t="shared" si="0"/>
        <v>4</v>
      </c>
      <c r="AD21" s="54">
        <f t="shared" si="0"/>
        <v>4</v>
      </c>
      <c r="AE21" s="12">
        <v>8</v>
      </c>
      <c r="AF21" s="12">
        <v>8</v>
      </c>
      <c r="AG21" s="12">
        <v>8</v>
      </c>
      <c r="AH21" s="12">
        <v>8</v>
      </c>
      <c r="AI21" s="12">
        <v>8</v>
      </c>
      <c r="AJ21" s="12">
        <v>8</v>
      </c>
      <c r="AK21" s="12">
        <v>8</v>
      </c>
      <c r="AL21" s="12">
        <v>8</v>
      </c>
      <c r="AM21" s="12">
        <v>8</v>
      </c>
      <c r="AN21" s="12">
        <v>8</v>
      </c>
      <c r="AO21" s="12">
        <v>7</v>
      </c>
      <c r="AP21" s="12">
        <v>7</v>
      </c>
      <c r="AQ21" s="12">
        <v>7</v>
      </c>
      <c r="AR21" s="12">
        <v>7</v>
      </c>
      <c r="AS21" s="45">
        <v>7</v>
      </c>
      <c r="AT21" s="55">
        <f t="shared" si="4"/>
        <v>3.0666666666666669</v>
      </c>
      <c r="AU21" s="55">
        <f t="shared" si="1"/>
        <v>3.0666666666666669</v>
      </c>
      <c r="AV21" s="55">
        <f t="shared" si="1"/>
        <v>3.0666666666666669</v>
      </c>
      <c r="AW21" s="55">
        <f t="shared" si="1"/>
        <v>3.0666666666666669</v>
      </c>
      <c r="AX21" s="55">
        <f t="shared" si="1"/>
        <v>3.0666666666666669</v>
      </c>
      <c r="AY21" s="29">
        <v>2</v>
      </c>
      <c r="AZ21" s="10"/>
      <c r="BA21" s="30">
        <f t="shared" si="5"/>
        <v>9.0666666666666664</v>
      </c>
      <c r="BB21" s="30">
        <f t="shared" si="6"/>
        <v>9.0666666666666664</v>
      </c>
      <c r="BC21" s="30">
        <f t="shared" si="7"/>
        <v>9.0666666666666664</v>
      </c>
      <c r="BD21" s="30">
        <f t="shared" si="8"/>
        <v>9.0666666666666664</v>
      </c>
      <c r="BE21" s="30">
        <f t="shared" si="9"/>
        <v>9.0666666666666664</v>
      </c>
      <c r="BF21" s="22">
        <f t="shared" si="15"/>
        <v>45.333333333333329</v>
      </c>
      <c r="BG21" s="18">
        <f t="shared" si="10"/>
        <v>9.0666666666666664</v>
      </c>
      <c r="BH21" s="18">
        <f t="shared" si="11"/>
        <v>9.0666666666666664</v>
      </c>
      <c r="BI21" s="18">
        <f t="shared" si="12"/>
        <v>27.2</v>
      </c>
      <c r="BJ21" s="40">
        <v>5</v>
      </c>
      <c r="BK21" s="18">
        <f t="shared" si="13"/>
        <v>5.4399999999999995</v>
      </c>
      <c r="BL21" s="18"/>
      <c r="BM21" s="23">
        <f t="shared" si="2"/>
        <v>27.2</v>
      </c>
      <c r="BN21" s="19">
        <f t="shared" si="14"/>
        <v>2</v>
      </c>
      <c r="BO21" s="1"/>
      <c r="BP21" s="1"/>
      <c r="BQ21" s="1"/>
      <c r="BR21" s="1"/>
      <c r="BS21" s="1"/>
      <c r="BT21" s="1"/>
      <c r="BU21" s="1"/>
      <c r="BV21" s="1"/>
      <c r="BW21" s="1"/>
      <c r="BX21" s="1"/>
    </row>
    <row r="22" spans="1:76" x14ac:dyDescent="0.25">
      <c r="B22" s="1"/>
      <c r="C22" s="4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76" x14ac:dyDescent="0.25">
      <c r="B23" s="28" t="s">
        <v>18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39"/>
      <c r="AL23" s="39"/>
      <c r="AM23" s="39"/>
      <c r="AN23" s="39"/>
      <c r="AO23" s="39"/>
      <c r="AP23" s="39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76" x14ac:dyDescent="0.25">
      <c r="B24" s="1"/>
      <c r="C24" s="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76" x14ac:dyDescent="0.25">
      <c r="B25" s="1"/>
      <c r="C25" s="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76" x14ac:dyDescent="0.25">
      <c r="B26" s="1"/>
      <c r="C26" s="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76" x14ac:dyDescent="0.25">
      <c r="B27" s="1"/>
      <c r="C27" s="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76" x14ac:dyDescent="0.25">
      <c r="B28" s="1"/>
      <c r="C28" s="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76" x14ac:dyDescent="0.25">
      <c r="B29" s="1"/>
      <c r="C29" s="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</row>
    <row r="30" spans="1:76" x14ac:dyDescent="0.25">
      <c r="B30" s="1"/>
      <c r="C30" s="4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76" x14ac:dyDescent="0.25">
      <c r="B31" s="1"/>
      <c r="C31" s="4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76" x14ac:dyDescent="0.25">
      <c r="B32" s="1"/>
      <c r="C32" s="4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2:66" x14ac:dyDescent="0.25">
      <c r="B33" s="1"/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2:66" x14ac:dyDescent="0.25">
      <c r="B34" s="1"/>
      <c r="C34" s="4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2:66" x14ac:dyDescent="0.25">
      <c r="B35" s="1"/>
      <c r="C35" s="4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2:66" x14ac:dyDescent="0.25">
      <c r="B36" s="1"/>
      <c r="C36" s="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2:66" x14ac:dyDescent="0.25">
      <c r="B37" s="1"/>
      <c r="C37" s="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2:66" x14ac:dyDescent="0.25">
      <c r="B38" s="1"/>
      <c r="C38" s="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2:66" x14ac:dyDescent="0.25">
      <c r="B39" s="1"/>
      <c r="C39" s="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2:66" x14ac:dyDescent="0.25">
      <c r="B40" s="1"/>
      <c r="C40" s="4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2:66" x14ac:dyDescent="0.25">
      <c r="B41" s="1"/>
      <c r="C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2:66" x14ac:dyDescent="0.25">
      <c r="B42" s="1"/>
      <c r="C42" s="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2:66" x14ac:dyDescent="0.25">
      <c r="B43" s="1"/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2:66" x14ac:dyDescent="0.25">
      <c r="B44" s="1"/>
      <c r="C44" s="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2:66" x14ac:dyDescent="0.25">
      <c r="B45" s="1"/>
      <c r="C45" s="4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2:66" x14ac:dyDescent="0.25">
      <c r="B46" s="1"/>
      <c r="C46" s="4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2:66" x14ac:dyDescent="0.25">
      <c r="B47" s="1"/>
      <c r="C47" s="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2:66" x14ac:dyDescent="0.25">
      <c r="B48" s="1"/>
      <c r="C48" s="4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2:66" x14ac:dyDescent="0.25">
      <c r="B49" s="1"/>
      <c r="C49" s="4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2:66" x14ac:dyDescent="0.25">
      <c r="B50" s="1"/>
      <c r="C50" s="4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2:66" x14ac:dyDescent="0.25">
      <c r="B51" s="1"/>
      <c r="C51" s="4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2:66" x14ac:dyDescent="0.25">
      <c r="B52" s="1"/>
      <c r="C52" s="4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2:66" x14ac:dyDescent="0.25">
      <c r="B53" s="1"/>
      <c r="C53" s="4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2:66" x14ac:dyDescent="0.25">
      <c r="B54" s="1"/>
      <c r="C54" s="4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2:66" x14ac:dyDescent="0.25">
      <c r="B55" s="1"/>
      <c r="C55" s="4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2:66" x14ac:dyDescent="0.25">
      <c r="B56" s="1"/>
      <c r="C56" s="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2:66" x14ac:dyDescent="0.25">
      <c r="B57" s="1"/>
      <c r="C57" s="4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2:66" x14ac:dyDescent="0.25">
      <c r="B58" s="1"/>
      <c r="C58" s="4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2:66" x14ac:dyDescent="0.25">
      <c r="B59" s="1"/>
      <c r="C59" s="4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2:66" x14ac:dyDescent="0.25">
      <c r="B60" s="1"/>
      <c r="C60" s="4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2:66" x14ac:dyDescent="0.25">
      <c r="B61" s="1"/>
      <c r="C61" s="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</row>
    <row r="62" spans="2:66" x14ac:dyDescent="0.25">
      <c r="B62" s="1"/>
      <c r="C62" s="4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</row>
    <row r="63" spans="2:66" x14ac:dyDescent="0.25">
      <c r="B63" s="1"/>
      <c r="C63" s="4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</row>
    <row r="64" spans="2:66" x14ac:dyDescent="0.25">
      <c r="B64" s="1"/>
      <c r="C64" s="4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</row>
    <row r="65" spans="2:66" x14ac:dyDescent="0.25">
      <c r="B65" s="1"/>
      <c r="C65" s="4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</row>
    <row r="66" spans="2:66" x14ac:dyDescent="0.25">
      <c r="B66" s="1"/>
      <c r="C66" s="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</row>
    <row r="67" spans="2:66" x14ac:dyDescent="0.25">
      <c r="B67" s="1"/>
      <c r="C67" s="4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2:66" x14ac:dyDescent="0.25">
      <c r="B68" s="1"/>
      <c r="C68" s="4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2:66" x14ac:dyDescent="0.25">
      <c r="B69" s="1"/>
      <c r="C69" s="4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2:66" x14ac:dyDescent="0.25">
      <c r="B70" s="1"/>
      <c r="C70" s="4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</row>
    <row r="71" spans="2:66" x14ac:dyDescent="0.25">
      <c r="B71" s="1"/>
      <c r="C71" s="4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</row>
    <row r="72" spans="2:66" x14ac:dyDescent="0.25">
      <c r="B72" s="1"/>
      <c r="C72" s="4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</row>
    <row r="73" spans="2:66" x14ac:dyDescent="0.25">
      <c r="B73" s="1"/>
      <c r="C73" s="4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</row>
    <row r="74" spans="2:66" x14ac:dyDescent="0.25">
      <c r="B74" s="1"/>
      <c r="C74" s="4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</row>
    <row r="75" spans="2:66" x14ac:dyDescent="0.25">
      <c r="B75" s="1"/>
      <c r="C75" s="4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</row>
    <row r="76" spans="2:66" x14ac:dyDescent="0.25">
      <c r="B76" s="1"/>
      <c r="C76" s="4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</row>
    <row r="77" spans="2:66" x14ac:dyDescent="0.25">
      <c r="B77" s="1"/>
      <c r="C77" s="4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</row>
    <row r="78" spans="2:66" x14ac:dyDescent="0.25">
      <c r="B78" s="1"/>
      <c r="C78" s="4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</row>
    <row r="79" spans="2:66" x14ac:dyDescent="0.25">
      <c r="B79" s="1"/>
      <c r="C79" s="4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</row>
    <row r="80" spans="2:66" x14ac:dyDescent="0.25">
      <c r="B80" s="1"/>
      <c r="C80" s="4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</row>
    <row r="81" spans="2:66" x14ac:dyDescent="0.25">
      <c r="B81" s="1"/>
      <c r="C81" s="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</row>
    <row r="82" spans="2:66" x14ac:dyDescent="0.25">
      <c r="B82" s="1"/>
      <c r="C82" s="4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</row>
    <row r="83" spans="2:66" x14ac:dyDescent="0.25">
      <c r="B83" s="1"/>
      <c r="C83" s="4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</row>
    <row r="84" spans="2:66" x14ac:dyDescent="0.25">
      <c r="B84" s="1"/>
      <c r="C84" s="4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</row>
    <row r="85" spans="2:66" x14ac:dyDescent="0.25">
      <c r="B85" s="1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</row>
    <row r="86" spans="2:66" x14ac:dyDescent="0.25">
      <c r="B86" s="1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7" spans="2:66" x14ac:dyDescent="0.25">
      <c r="B87" s="1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2:66" x14ac:dyDescent="0.25">
      <c r="B88" s="1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</row>
    <row r="89" spans="2:66" x14ac:dyDescent="0.25">
      <c r="B89" s="1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</row>
    <row r="90" spans="2:66" x14ac:dyDescent="0.25">
      <c r="B90" s="1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</row>
    <row r="91" spans="2:66" x14ac:dyDescent="0.25">
      <c r="B91" s="1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</row>
    <row r="92" spans="2:66" x14ac:dyDescent="0.25">
      <c r="B92" s="1"/>
      <c r="C92" s="4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</row>
    <row r="93" spans="2:66" x14ac:dyDescent="0.25">
      <c r="B93" s="1"/>
      <c r="C93" s="4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</row>
    <row r="94" spans="2:66" x14ac:dyDescent="0.25">
      <c r="B94" s="1"/>
      <c r="C94" s="4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</row>
    <row r="95" spans="2:66" x14ac:dyDescent="0.25">
      <c r="B95" s="1"/>
      <c r="C95" s="4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</row>
    <row r="96" spans="2:66" x14ac:dyDescent="0.25">
      <c r="B96" s="1"/>
      <c r="C96" s="4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</row>
    <row r="97" spans="2:66" x14ac:dyDescent="0.25">
      <c r="B97" s="1"/>
      <c r="C97" s="4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</row>
    <row r="98" spans="2:66" x14ac:dyDescent="0.25">
      <c r="B98" s="1"/>
      <c r="C98" s="4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</row>
    <row r="99" spans="2:66" x14ac:dyDescent="0.25">
      <c r="B99" s="1"/>
      <c r="C99" s="4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</row>
    <row r="100" spans="2:66" x14ac:dyDescent="0.25">
      <c r="B100" s="1"/>
      <c r="C100" s="4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</row>
    <row r="101" spans="2:66" x14ac:dyDescent="0.25">
      <c r="B101" s="1"/>
      <c r="C101" s="4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</row>
    <row r="102" spans="2:66" x14ac:dyDescent="0.25">
      <c r="B102" s="1"/>
      <c r="C102" s="4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</row>
    <row r="103" spans="2:66" x14ac:dyDescent="0.25">
      <c r="B103" s="1"/>
      <c r="C103" s="4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</row>
    <row r="104" spans="2:66" x14ac:dyDescent="0.25">
      <c r="B104" s="1"/>
      <c r="C104" s="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</row>
    <row r="105" spans="2:66" x14ac:dyDescent="0.25">
      <c r="B105" s="1"/>
      <c r="C105" s="4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</row>
    <row r="106" spans="2:66" x14ac:dyDescent="0.25">
      <c r="B106" s="1"/>
      <c r="C106" s="4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</row>
    <row r="107" spans="2:66" x14ac:dyDescent="0.25">
      <c r="B107" s="1"/>
      <c r="C107" s="4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</row>
    <row r="108" spans="2:66" x14ac:dyDescent="0.25">
      <c r="B108" s="1"/>
      <c r="C108" s="4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</row>
    <row r="109" spans="2:66" x14ac:dyDescent="0.25">
      <c r="B109" s="1"/>
      <c r="C109" s="4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</row>
    <row r="110" spans="2:66" x14ac:dyDescent="0.25">
      <c r="B110" s="1"/>
      <c r="C110" s="4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</row>
    <row r="111" spans="2:66" x14ac:dyDescent="0.25">
      <c r="B111" s="1"/>
      <c r="C111" s="4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</row>
    <row r="112" spans="2:66" x14ac:dyDescent="0.25">
      <c r="B112" s="1"/>
      <c r="C112" s="4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</row>
    <row r="113" spans="2:66" x14ac:dyDescent="0.25">
      <c r="B113" s="1"/>
      <c r="C113" s="4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</row>
    <row r="114" spans="2:66" x14ac:dyDescent="0.25">
      <c r="B114" s="1"/>
      <c r="C114" s="4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</row>
    <row r="115" spans="2:66" x14ac:dyDescent="0.25">
      <c r="B115" s="1"/>
      <c r="C115" s="4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</row>
    <row r="116" spans="2:66" x14ac:dyDescent="0.25">
      <c r="B116" s="1"/>
      <c r="C116" s="4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</row>
    <row r="117" spans="2:66" x14ac:dyDescent="0.25">
      <c r="B117" s="1"/>
      <c r="C117" s="4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</row>
    <row r="118" spans="2:66" x14ac:dyDescent="0.25">
      <c r="B118" s="1"/>
      <c r="C118" s="4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</row>
    <row r="119" spans="2:66" x14ac:dyDescent="0.25">
      <c r="B119" s="1"/>
      <c r="C119" s="4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</row>
    <row r="120" spans="2:66" x14ac:dyDescent="0.25">
      <c r="B120" s="1"/>
      <c r="C120" s="4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</row>
    <row r="121" spans="2:66" x14ac:dyDescent="0.25">
      <c r="B121" s="1"/>
      <c r="C121" s="4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pans="2:66" x14ac:dyDescent="0.25">
      <c r="B122" s="1"/>
      <c r="C122" s="4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pans="2:66" x14ac:dyDescent="0.25">
      <c r="B123" s="1"/>
      <c r="C123" s="4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pans="2:66" x14ac:dyDescent="0.25">
      <c r="B124" s="1"/>
      <c r="C124" s="4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  <row r="125" spans="2:66" x14ac:dyDescent="0.25">
      <c r="B125" s="1"/>
      <c r="C125" s="4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</row>
    <row r="126" spans="2:66" x14ac:dyDescent="0.25">
      <c r="B126" s="1"/>
      <c r="C126" s="4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</row>
    <row r="127" spans="2:66" x14ac:dyDescent="0.25">
      <c r="B127" s="1"/>
      <c r="C127" s="4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</row>
    <row r="128" spans="2:66" x14ac:dyDescent="0.25">
      <c r="B128" s="1"/>
      <c r="C128" s="4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</row>
    <row r="129" spans="2:66" x14ac:dyDescent="0.25">
      <c r="B129" s="1"/>
      <c r="C129" s="4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</row>
    <row r="130" spans="2:66" x14ac:dyDescent="0.25">
      <c r="B130" s="1"/>
      <c r="C130" s="4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</row>
    <row r="131" spans="2:66" x14ac:dyDescent="0.25">
      <c r="B131" s="1"/>
      <c r="C131" s="4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2:66" x14ac:dyDescent="0.25">
      <c r="B132" s="1"/>
      <c r="C132" s="4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2:66" x14ac:dyDescent="0.25">
      <c r="B133" s="1"/>
      <c r="C133" s="4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2:66" x14ac:dyDescent="0.25">
      <c r="B134" s="1"/>
      <c r="C134" s="4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2:66" x14ac:dyDescent="0.25">
      <c r="B135" s="1"/>
      <c r="C135" s="4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</row>
    <row r="136" spans="2:66" x14ac:dyDescent="0.25">
      <c r="B136" s="1"/>
      <c r="C136" s="4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</row>
    <row r="137" spans="2:66" x14ac:dyDescent="0.25">
      <c r="B137" s="1"/>
      <c r="C137" s="4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</row>
    <row r="138" spans="2:66" x14ac:dyDescent="0.25">
      <c r="B138" s="1"/>
      <c r="C138" s="4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</row>
    <row r="139" spans="2:66" x14ac:dyDescent="0.25">
      <c r="B139" s="1"/>
      <c r="C139" s="4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2:66" x14ac:dyDescent="0.25">
      <c r="B140" s="1"/>
      <c r="C140" s="4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2:66" x14ac:dyDescent="0.25">
      <c r="B141" s="1"/>
      <c r="C141" s="4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</row>
    <row r="142" spans="2:66" x14ac:dyDescent="0.25"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</row>
    <row r="143" spans="2:66" x14ac:dyDescent="0.25"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</row>
    <row r="144" spans="2:66" x14ac:dyDescent="0.25"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</row>
    <row r="145" spans="13:66" x14ac:dyDescent="0.25">
      <c r="M145" s="1"/>
      <c r="N145" s="1"/>
      <c r="O145" s="1"/>
      <c r="P145" s="1"/>
      <c r="Q145" s="1"/>
      <c r="R145" s="1"/>
      <c r="Z145" s="1"/>
      <c r="AA145" s="1"/>
      <c r="AB145" s="1"/>
      <c r="AC145" s="1"/>
      <c r="AD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</row>
    <row r="146" spans="13:66" x14ac:dyDescent="0.25">
      <c r="M146" s="1"/>
      <c r="N146" s="1"/>
      <c r="O146" s="1"/>
      <c r="P146" s="1"/>
      <c r="Q146" s="1"/>
      <c r="R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</row>
    <row r="147" spans="13:66" x14ac:dyDescent="0.25">
      <c r="M147" s="1"/>
      <c r="N147" s="1"/>
      <c r="O147" s="1"/>
      <c r="P147" s="1"/>
      <c r="Q147" s="1"/>
      <c r="R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</row>
  </sheetData>
  <sortState xmlns:xlrd2="http://schemas.microsoft.com/office/spreadsheetml/2017/richdata2" ref="B13:B27">
    <sortCondition ref="B13:B27"/>
  </sortState>
  <mergeCells count="23">
    <mergeCell ref="AQ23:BC23"/>
    <mergeCell ref="C23:H23"/>
    <mergeCell ref="I23:N23"/>
    <mergeCell ref="O23:T23"/>
    <mergeCell ref="U23:AD23"/>
    <mergeCell ref="AE23:AJ23"/>
    <mergeCell ref="BN11:BN12"/>
    <mergeCell ref="B9:BN9"/>
    <mergeCell ref="BD11:BE11"/>
    <mergeCell ref="BF11:BF12"/>
    <mergeCell ref="C12:H12"/>
    <mergeCell ref="I12:N12"/>
    <mergeCell ref="O12:T12"/>
    <mergeCell ref="BI11:BI12"/>
    <mergeCell ref="BH11:BH12"/>
    <mergeCell ref="BG11:BG12"/>
    <mergeCell ref="B4:I4"/>
    <mergeCell ref="C11:AD11"/>
    <mergeCell ref="U12:Z12"/>
    <mergeCell ref="AE12:AI12"/>
    <mergeCell ref="AJ12:AN12"/>
    <mergeCell ref="AE11:BC11"/>
    <mergeCell ref="AO12:AS12"/>
  </mergeCells>
  <phoneticPr fontId="9" type="noConversion"/>
  <conditionalFormatting sqref="BN13:BN21">
    <cfRule type="cellIs" dxfId="4" priority="4" operator="equal">
      <formula>5</formula>
    </cfRule>
    <cfRule type="cellIs" dxfId="3" priority="5" operator="equal">
      <formula>4</formula>
    </cfRule>
    <cfRule type="cellIs" dxfId="2" priority="6" operator="equal">
      <formula>3</formula>
    </cfRule>
    <cfRule type="cellIs" dxfId="1" priority="7" operator="equal">
      <formula>2</formula>
    </cfRule>
    <cfRule type="cellIs" dxfId="0" priority="8" operator="equal">
      <formula>1</formula>
    </cfRule>
  </conditionalFormatting>
  <pageMargins left="0.7" right="0.7" top="0.75" bottom="0.75" header="0.3" footer="0.3"/>
  <pageSetup paperSize="8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26_PRESENTACIÓ INFANTIL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Secretaria JLFT</cp:lastModifiedBy>
  <cp:revision/>
  <dcterms:created xsi:type="dcterms:W3CDTF">2023-09-28T10:39:22Z</dcterms:created>
  <dcterms:modified xsi:type="dcterms:W3CDTF">2026-02-26T19:40:06Z</dcterms:modified>
  <cp:category/>
  <cp:contentStatus/>
</cp:coreProperties>
</file>